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USER\Desktop\ELETRODOMÉSTICOS\PUBLICAÇÕES\"/>
    </mc:Choice>
  </mc:AlternateContent>
  <xr:revisionPtr revIDLastSave="0" documentId="8_{99A4BEC3-AE9A-426F-BAA2-E460297F2E72}" xr6:coauthVersionLast="47" xr6:coauthVersionMax="47" xr10:uidLastSave="{00000000-0000-0000-0000-000000000000}"/>
  <bookViews>
    <workbookView xWindow="-108" yWindow="-108" windowWidth="23256" windowHeight="12576" tabRatio="666" firstSheet="1" activeTab="1" xr2:uid="{00000000-000D-0000-FFFF-FFFF00000000}"/>
  </bookViews>
  <sheets>
    <sheet name="APÊNDICE I - ESPECIF. E QUANT." sheetId="12" r:id="rId1"/>
    <sheet name="APÊNDICE II-MEMÓRIA DE CÁLCULO" sheetId="13" r:id="rId2"/>
    <sheet name="APÊNDICE III - MAPA DE PREÇOS" sheetId="9" r:id="rId3"/>
  </sheets>
  <definedNames>
    <definedName name="_xlnm._FilterDatabase" localSheetId="2" hidden="1">'APÊNDICE III - MAPA DE PREÇOS'!$A$4:$O$25</definedName>
    <definedName name="_xlnm.Print_Area" localSheetId="2">'APÊNDICE III - MAPA DE PREÇOS'!$A$1:$J$25</definedName>
    <definedName name="SOMA" localSheetId="2">#REF!</definedName>
    <definedName name="SOM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2" l="1"/>
  <c r="C22" i="12"/>
  <c r="C23" i="12"/>
  <c r="C24" i="12"/>
  <c r="A3" i="9"/>
  <c r="A3" i="12"/>
  <c r="Y8" i="13"/>
  <c r="Y9" i="13"/>
  <c r="Y10" i="13"/>
  <c r="Y11" i="13"/>
  <c r="Y12" i="13"/>
  <c r="Y13" i="13"/>
  <c r="Y14" i="13"/>
  <c r="Y15" i="13"/>
  <c r="Y16" i="13"/>
  <c r="Y17" i="13"/>
  <c r="Y18" i="13"/>
  <c r="Y19" i="13"/>
  <c r="Y20" i="13"/>
  <c r="Y21" i="13"/>
  <c r="Y22" i="13"/>
  <c r="Y23" i="13"/>
  <c r="Y24" i="13"/>
  <c r="Y25" i="13"/>
  <c r="Y26" i="13"/>
  <c r="Y7" i="13"/>
  <c r="Z8" i="13"/>
  <c r="Z9" i="13"/>
  <c r="Z10" i="13"/>
  <c r="Z11" i="13"/>
  <c r="Z12" i="13"/>
  <c r="Z13" i="13"/>
  <c r="Z14" i="13"/>
  <c r="Z15" i="13"/>
  <c r="Z16" i="13"/>
  <c r="Z17" i="13"/>
  <c r="Z18" i="13"/>
  <c r="Z19" i="13"/>
  <c r="Z20" i="13"/>
  <c r="Z21" i="13"/>
  <c r="Z22" i="13"/>
  <c r="Z23" i="13"/>
  <c r="Z24" i="13"/>
  <c r="Z25" i="13"/>
  <c r="Z26" i="13"/>
  <c r="Z7" i="13"/>
  <c r="AA8" i="13"/>
  <c r="F6" i="12" s="1"/>
  <c r="AA9" i="13"/>
  <c r="F7" i="12" s="1"/>
  <c r="AA10" i="13"/>
  <c r="F8" i="12" s="1"/>
  <c r="AA11" i="13"/>
  <c r="F9" i="12" s="1"/>
  <c r="AA12" i="13"/>
  <c r="F10" i="12" s="1"/>
  <c r="AA13" i="13"/>
  <c r="F11" i="12" s="1"/>
  <c r="AA14" i="13"/>
  <c r="F12" i="12" s="1"/>
  <c r="AA15" i="13"/>
  <c r="F13" i="12" s="1"/>
  <c r="AA16" i="13"/>
  <c r="F14" i="12" s="1"/>
  <c r="AA17" i="13"/>
  <c r="F15" i="12" s="1"/>
  <c r="AA18" i="13"/>
  <c r="F16" i="12" s="1"/>
  <c r="AA19" i="13"/>
  <c r="F17" i="12" s="1"/>
  <c r="AA20" i="13"/>
  <c r="F18" i="12" s="1"/>
  <c r="AA21" i="13"/>
  <c r="F19" i="12" s="1"/>
  <c r="AA22" i="13"/>
  <c r="F20" i="12" s="1"/>
  <c r="AA23" i="13"/>
  <c r="F21" i="12" s="1"/>
  <c r="AA24" i="13"/>
  <c r="F22" i="12" s="1"/>
  <c r="AA25" i="13"/>
  <c r="F23" i="12" s="1"/>
  <c r="AA26" i="13"/>
  <c r="F24" i="12" s="1"/>
  <c r="AA7" i="13"/>
  <c r="F5" i="12" s="1"/>
  <c r="F6" i="9"/>
  <c r="F7" i="9"/>
  <c r="F8" i="9"/>
  <c r="F9" i="9"/>
  <c r="F18" i="9"/>
  <c r="I6" i="9"/>
  <c r="I7" i="9"/>
  <c r="I8" i="9"/>
  <c r="I9" i="9"/>
  <c r="I10" i="9"/>
  <c r="I11" i="9"/>
  <c r="I12" i="9"/>
  <c r="I13" i="9"/>
  <c r="I14" i="9"/>
  <c r="I15" i="9"/>
  <c r="I16" i="9"/>
  <c r="I17" i="9"/>
  <c r="I18" i="9"/>
  <c r="I19" i="9"/>
  <c r="I20" i="9"/>
  <c r="I21" i="9"/>
  <c r="I22" i="9"/>
  <c r="G22" i="12" s="1"/>
  <c r="I23" i="9"/>
  <c r="G23" i="12" s="1"/>
  <c r="I24" i="9"/>
  <c r="G24" i="12" s="1"/>
  <c r="B6" i="9"/>
  <c r="B7" i="9"/>
  <c r="B8" i="9"/>
  <c r="B9" i="9"/>
  <c r="B10" i="9"/>
  <c r="B11" i="9"/>
  <c r="B12" i="9"/>
  <c r="B13" i="9"/>
  <c r="B14" i="9"/>
  <c r="B15" i="9"/>
  <c r="B16" i="9"/>
  <c r="B17" i="9"/>
  <c r="B18" i="9"/>
  <c r="B19" i="9"/>
  <c r="B20" i="9"/>
  <c r="B21" i="9"/>
  <c r="B22" i="9"/>
  <c r="B23" i="9"/>
  <c r="B24" i="9"/>
  <c r="B6" i="12"/>
  <c r="B7" i="12"/>
  <c r="B8" i="12"/>
  <c r="B9" i="12"/>
  <c r="B10" i="12"/>
  <c r="B11" i="12"/>
  <c r="B12" i="12"/>
  <c r="B13" i="12"/>
  <c r="B14" i="12"/>
  <c r="B15" i="12"/>
  <c r="B16" i="12"/>
  <c r="B17" i="12"/>
  <c r="B18" i="12"/>
  <c r="B19" i="12"/>
  <c r="B20" i="12"/>
  <c r="B21" i="12"/>
  <c r="B22" i="12"/>
  <c r="B23" i="12"/>
  <c r="B24" i="12"/>
  <c r="G20" i="12"/>
  <c r="G21" i="12"/>
  <c r="C6" i="9"/>
  <c r="C7" i="9"/>
  <c r="C8" i="9"/>
  <c r="C9" i="9"/>
  <c r="C10" i="9"/>
  <c r="C11" i="9"/>
  <c r="C12" i="9"/>
  <c r="C13" i="9"/>
  <c r="C14" i="9"/>
  <c r="C15" i="9"/>
  <c r="C16" i="9"/>
  <c r="C17" i="9"/>
  <c r="C18" i="9"/>
  <c r="C19" i="9"/>
  <c r="C20" i="9"/>
  <c r="C21" i="9"/>
  <c r="C22" i="9"/>
  <c r="C23" i="9"/>
  <c r="C24" i="9"/>
  <c r="E6" i="12"/>
  <c r="E7" i="12"/>
  <c r="E8" i="12"/>
  <c r="E9" i="12"/>
  <c r="E10" i="12"/>
  <c r="E11" i="12"/>
  <c r="E12" i="12"/>
  <c r="E13" i="12"/>
  <c r="E14" i="12"/>
  <c r="E15" i="12"/>
  <c r="E16" i="12"/>
  <c r="E17" i="12"/>
  <c r="E18" i="12"/>
  <c r="E19" i="12"/>
  <c r="E20" i="12"/>
  <c r="E21" i="12"/>
  <c r="E22" i="12"/>
  <c r="E23" i="12"/>
  <c r="E24" i="12"/>
  <c r="C6" i="12"/>
  <c r="C7" i="12"/>
  <c r="C8" i="12"/>
  <c r="C9" i="12"/>
  <c r="C10" i="12"/>
  <c r="C11" i="12"/>
  <c r="C12" i="12"/>
  <c r="C13" i="12"/>
  <c r="C14" i="12"/>
  <c r="C15" i="12"/>
  <c r="C16" i="12"/>
  <c r="C17" i="12"/>
  <c r="C18" i="12"/>
  <c r="C19" i="12"/>
  <c r="C20" i="12"/>
  <c r="E6" i="9"/>
  <c r="E7" i="9"/>
  <c r="E8" i="9"/>
  <c r="E9" i="9"/>
  <c r="E10" i="9"/>
  <c r="E11" i="9"/>
  <c r="E12" i="9"/>
  <c r="E13" i="9"/>
  <c r="E14" i="9"/>
  <c r="E15" i="9"/>
  <c r="E16" i="9"/>
  <c r="E17" i="9"/>
  <c r="E18" i="9"/>
  <c r="E19" i="9"/>
  <c r="E20" i="9"/>
  <c r="E21" i="9"/>
  <c r="E22" i="9"/>
  <c r="E23" i="9"/>
  <c r="E24" i="9"/>
  <c r="D6" i="9"/>
  <c r="D7" i="9"/>
  <c r="D8" i="9"/>
  <c r="D9" i="9"/>
  <c r="D10" i="9"/>
  <c r="D11" i="9"/>
  <c r="D12" i="9"/>
  <c r="D13" i="9"/>
  <c r="D14" i="9"/>
  <c r="D15" i="9"/>
  <c r="D16" i="9"/>
  <c r="D17" i="9"/>
  <c r="D18" i="9"/>
  <c r="D19" i="9"/>
  <c r="D20" i="9"/>
  <c r="D21" i="9"/>
  <c r="D22" i="9"/>
  <c r="D23" i="9"/>
  <c r="D24" i="9"/>
  <c r="J8" i="9" l="1"/>
  <c r="J6" i="9"/>
  <c r="F10" i="9"/>
  <c r="J10" i="9" s="1"/>
  <c r="F14" i="9"/>
  <c r="J14" i="9" s="1"/>
  <c r="F12" i="9"/>
  <c r="J12" i="9" s="1"/>
  <c r="F11" i="9"/>
  <c r="J11" i="9" s="1"/>
  <c r="F24" i="9"/>
  <c r="J24" i="9" s="1"/>
  <c r="F22" i="9"/>
  <c r="J22" i="9" s="1"/>
  <c r="F19" i="9"/>
  <c r="J19" i="9" s="1"/>
  <c r="F23" i="9"/>
  <c r="J23" i="9" s="1"/>
  <c r="F15" i="9"/>
  <c r="J15" i="9" s="1"/>
  <c r="F16" i="9"/>
  <c r="J16" i="9" s="1"/>
  <c r="F20" i="9"/>
  <c r="J20" i="9" s="1"/>
  <c r="F5" i="9"/>
  <c r="F21" i="9"/>
  <c r="J21" i="9" s="1"/>
  <c r="F17" i="9"/>
  <c r="J17" i="9" s="1"/>
  <c r="F13" i="9"/>
  <c r="J13" i="9" s="1"/>
  <c r="J7" i="9"/>
  <c r="J18" i="9"/>
  <c r="J9" i="9"/>
  <c r="H24" i="12"/>
  <c r="H23" i="12"/>
  <c r="H22" i="12"/>
  <c r="H21" i="12"/>
  <c r="H20" i="12"/>
  <c r="D6" i="12"/>
  <c r="D7" i="12"/>
  <c r="D8" i="12"/>
  <c r="D9" i="12"/>
  <c r="D10" i="12"/>
  <c r="D11" i="12"/>
  <c r="D12" i="12"/>
  <c r="D13" i="12"/>
  <c r="D14" i="12"/>
  <c r="D15" i="12"/>
  <c r="D16" i="12"/>
  <c r="D17" i="12"/>
  <c r="D18" i="12"/>
  <c r="D19" i="12"/>
  <c r="D20" i="12"/>
  <c r="D21" i="12"/>
  <c r="D22" i="12"/>
  <c r="D23" i="12"/>
  <c r="D24" i="12"/>
  <c r="G6" i="12"/>
  <c r="H6" i="12" s="1"/>
  <c r="G7" i="12"/>
  <c r="H7" i="12" s="1"/>
  <c r="G8" i="12"/>
  <c r="H8" i="12" s="1"/>
  <c r="G9" i="12"/>
  <c r="H9" i="12" s="1"/>
  <c r="G10" i="12"/>
  <c r="H10" i="12" s="1"/>
  <c r="G11" i="12"/>
  <c r="H11" i="12" s="1"/>
  <c r="G12" i="12"/>
  <c r="H12" i="12" s="1"/>
  <c r="G13" i="12"/>
  <c r="H13" i="12" s="1"/>
  <c r="G14" i="12"/>
  <c r="H14" i="12" s="1"/>
  <c r="G15" i="12"/>
  <c r="H15" i="12" s="1"/>
  <c r="G16" i="12"/>
  <c r="H16" i="12" s="1"/>
  <c r="G17" i="12"/>
  <c r="H17" i="12" s="1"/>
  <c r="G18" i="12"/>
  <c r="H18" i="12" s="1"/>
  <c r="G19" i="12"/>
  <c r="H19" i="12" s="1"/>
  <c r="I5" i="9"/>
  <c r="E5" i="9"/>
  <c r="B5" i="9"/>
  <c r="C5" i="9"/>
  <c r="E5" i="12"/>
  <c r="B5" i="12"/>
  <c r="C5" i="12"/>
  <c r="D5" i="12"/>
  <c r="D5" i="9"/>
  <c r="G5" i="12" l="1"/>
  <c r="J5" i="9" l="1"/>
  <c r="I25" i="9" s="1"/>
  <c r="H5" i="12" l="1"/>
  <c r="G25" i="12" s="1"/>
</calcChain>
</file>

<file path=xl/sharedStrings.xml><?xml version="1.0" encoding="utf-8"?>
<sst xmlns="http://schemas.openxmlformats.org/spreadsheetml/2006/main" count="158" uniqueCount="72">
  <si>
    <t>APÊNDICE I 
TERMO DE REFERÊNCIA</t>
  </si>
  <si>
    <t>ITEM</t>
  </si>
  <si>
    <t>SKU</t>
  </si>
  <si>
    <t>CATMAT</t>
  </si>
  <si>
    <t>DESCRIÇÃO</t>
  </si>
  <si>
    <t>UNIDADE DE MEDIDA</t>
  </si>
  <si>
    <t>QUANT.</t>
  </si>
  <si>
    <t>VALOR UNITÁRIO MÁXIMO</t>
  </si>
  <si>
    <t>VALOR TOTAL</t>
  </si>
  <si>
    <t xml:space="preserve">VALOR TOTAL </t>
  </si>
  <si>
    <t>APÊNDICE II
TERMO DE REFERÊNCIA
MEMÓRIA DE CÁLCULO</t>
  </si>
  <si>
    <t xml:space="preserve">ELETRODOMÉSTICOS E EQUIPAMENTOS ELETRÔNICOS </t>
  </si>
  <si>
    <t>DESCRITIVO</t>
  </si>
  <si>
    <t>QUANTIDADES (a)</t>
  </si>
  <si>
    <t xml:space="preserve">QUANTIDADE ANTERIOR </t>
  </si>
  <si>
    <t>CONSUMIDO</t>
  </si>
  <si>
    <t>ESCOLAS E CHECHES MUNICIPAIS</t>
  </si>
  <si>
    <t>TOTAL CONSUMIDO 12 MESES
SEDUC
(a.2)</t>
  </si>
  <si>
    <t>QTD TOTAL SUGERIDA
 SEDUC c.2</t>
  </si>
  <si>
    <t xml:space="preserve">QUANTIDADE TOTAL PARA LICITAR </t>
  </si>
  <si>
    <t>ESCOLA MUNICIPAL JOSÉ JOTA DE ARAÚJO (FUTURA ESCOLA EM TEMPO INTEGRAL)</t>
  </si>
  <si>
    <t>ESCOLA MUNICIPAL MARIA AURORA DE JESUS</t>
  </si>
  <si>
    <t>ESCOLA MUNICIPAL JOSÉ CAETANO DA SILVA</t>
  </si>
  <si>
    <t>ESCOLA MUNICIPAL EDGAR TORRES DA SILVA</t>
  </si>
  <si>
    <t>ESCOLA MUNICIPAL MANOEL BENEDITO DA SILVA</t>
  </si>
  <si>
    <t>ESCOLA MUNICIPAL ELIZETE BORBA DA SILVA</t>
  </si>
  <si>
    <t>ESCOLA MUNICIPAL ANTONIO MANOEL DA SILVA</t>
  </si>
  <si>
    <t>ESCOLA MUNICIPAL LAURA LOPES TAVARES</t>
  </si>
  <si>
    <t>ESCOLA MUNICIPAL JOSÉ PAULO DE LIMA</t>
  </si>
  <si>
    <t>ESCOLA MUNICIPAL MARIA GONÇALVES DA SILVA</t>
  </si>
  <si>
    <t>ESCOLA MUNICIPAL NOSSA SENHORA DO PERPETUO SOCORRO</t>
  </si>
  <si>
    <t>ESCOLA MUNICIPAL RUI BARBOSA</t>
  </si>
  <si>
    <t>ESCOLA MUNICIPAL BELMIRO GONÇALVES DA SILVA</t>
  </si>
  <si>
    <t>ESCOLA MUNICIPAL JOSÉ MATIAS DA SILVA</t>
  </si>
  <si>
    <t>CMEI PROFESSORA MARIA AUXILIADORA GONÇALVES BATISTA</t>
  </si>
  <si>
    <t>CRECHE MARIA SEBASTIANA DUNDA DO NASCIMENTO</t>
  </si>
  <si>
    <t>CRECHE GABRYEL JORDÃO ALVES E NATHAN GUILHERME JORDÃO</t>
  </si>
  <si>
    <t>Fogão industrial 6 bocas com forno, confeccionado totalmente em aço inox, incluindo estrutura, mesa e forno, com grelhas em ferro fundido de medidas mínimas de 40 x 40 cm, queimadores duplos em ferro fundido com vazão de 600g/h para uso com gás GLP em baixa pressão, controle individual das chamas por torneiras tipo borboleta, estrutura desmontável para facilitar transporte e armazenamento, quadro reforçado em aço inox com travessas verticais para maior estabilidade, mesa confeccionada em perfil de 90 mm, bandejas coletoras de resíduos localizadas abaixo dos queimadores, acabamento com pintura eletrostática sobre tratamento fosfatizado para maior durabilidade, tubulação de condução de gás em aço com diâmetro de 1 polegada; medidas aproximadas do fogão: 1.530 mm de largura, 1.140 mm de profundidade e 800 mm de altura; forno acoplado também em aço inox, com isolamento térmico, tampa de vidro, funcionamento independente em baixa pressão com registro individual de gás; medidas aproximadas do forno: 600 mm de largura, 780 mm de profundidade e 310 mm de altura; equipamento com certificação INMETRO e garantia mínima fornecida pelo fabricante contra defeitos de fabricação.</t>
  </si>
  <si>
    <t xml:space="preserve">UNIDADE </t>
  </si>
  <si>
    <t>ITEM NOVO</t>
  </si>
  <si>
    <t>-</t>
  </si>
  <si>
    <t>Liquidificador comercial  com copo monobloco de 8 litros em aço inoxidável, sem soldas ou frestas, ideal para uso profissional. Equipado com motor de 0,5 HP, potência nominal de 665 W, rotação de 3.500 RPM, acoplamento metálico e eixo sextavado, proporciona trituração rápida e homogênea com baixo consumo energético (0,67 kWh/h). Possui tampa em borracha atóxica com dosador, formato interno em "V" que direciona os alimentos para as lâminas e cantos arredondados que facilitam a higienização. Funciona em 127/220 V com chave seletora, tem estrutura 100% inox, dimensões aproximadas 750 x 330 x 320 mm, peso aproximado 10,1 kg, equipamento com certificação INMETRO e garantia mínima fornecida pelo fabricante contra defeitos de fabricação.</t>
  </si>
  <si>
    <t>Liquidificador comercial com copo monobloco de 25 litros em aço inoxidável, sem soldas ou frestas, e estrutura basculante com alavanca para escoamento fácil e seguro. Equipado com motor de 1,5 HP (potência nominal de 1.550 W), rotação de 3.500 RPM e consumo aproximado de 1,55 kWh por hora de uso, é indicado para o preparo de grandes volumes com trituração rápida e homogênea. Conta com tampa de borracha atóxica com dosador, formato interno em “V” que direciona os alimentos para as lâminas e cantos arredondados que facilitam a higienização. Com dimensões de aproximadamente 1.175 × 390 × 525 mm (AxLxP), peso de 24,5 kg, equipamento com certificação INMETRO e garantia mínima fornecida pelo fabricante contra defeitos de fabricação.</t>
  </si>
  <si>
    <t>UNIDADE</t>
  </si>
  <si>
    <t>Batedeira industrial tipo planetária com capacidade nominal de 12 litros, potência nominal de 370 W, alimentação 220 V monofásica e regulagem com 10 níveis de velocidade para diferentes preparos. Acompanha três batedores intercambiáveis: raquete, globo e gancho. O recipiente é confeccionado em aço inoxidável AISI 304, resistente à corrosão e próprio para uso alimentício. Equipamento com certificação INMETRO e garantia mínima fornecida pelo fabricante contra defeitos de fabricação.</t>
  </si>
  <si>
    <t>Refrigerador monofásico tipo Side Inverse com capacidade nominal de aproximadamente  550 litros, tecnologia Frost Free e inverter, classificação energética A conforme selo Procel vigente, painel eletrônico digital touch, iluminação interna em LED, compartimentos ajustáveis (prateleiras e gavetas) e sistema de degelo automático integrado. Equipamento com certificação INMETRO e garantia mínima fornecida pelo fabricante contra defeitos de fabricação.</t>
  </si>
  <si>
    <t>Freezer Horizontal de 02 portas, capacidade mínima de 534 Litros - Especificação Técnica: Freezer horizontal com no mínimo 534 litros total, pés niveladores com rodízios, dreno frontal, dupla função (freezer ou refrigerador), tratamento anti corrosão, voltagem 220V/60Hz, na cor branca. Garantia mínima do fabricante de 12 meses. Com certificado INMETRO.</t>
  </si>
  <si>
    <t>Forno Turbo Industrial Elétrico Trifásico de alta performance com potência nominal de 18.000W e frequência de 60 Hz, ideal para panificadoras e confeitarias. Capacidade para assar até 300 pães franceses por fornada, compatível com 10 esteiras metálicas padrão (dimensões aproximadas de 60×70 cm cada), já inclusas. Estrutura externa em aço carbono com pintura eletrostática epóxi resistente ao calor e à umidade, acabamento frontal em aço inox para maior durabilidade e fácil higienização. Equipado com visor em vidro temperado de alta resistência térmica, painel de comando completo com controle de temperatura, temporizador digital, seletor de funcionamento manual/automático e sinalização luminosa de operação. Conta com rodízios para facilitar a movimentação e instalação no ambiente de trabalho. Dimensões aproximadas: altura 1.900 mm × largura 1.070 mm × profundidade 1.490 mm. Produto certificado pelo INMETRO e com garantia mínima  fornecida pelo fabricante contra defeitos  de fabricação, conforme manual do fabricante. Marcas referência no mercado: Metvisa, Grano, Skymsen e G. Paniz.</t>
  </si>
  <si>
    <t>Espremedor Industrial de Suco Laranja, Inox, 500w, Bivolt. Acompanha jarro para suco e peneira, 2 cones de extração. Garantia mínima do fabricante de 12 meses. Com certificado INMETRO.</t>
  </si>
  <si>
    <t>Processador de Alimentos em Inox - Com o propósito de fatiar, desfiar e ralar produtos alimentares diversos. Com no minimo 6 discos em base de aluminio: fatiador ondulado, fatiador 3mm, fatiador 1,5mm, desfiador 5mm e também vem o balde de plástico e soquete em plático atóxico que empurram o alimento contra o disco, funcionamento de forma  que o operador não tenha contato direto com o disco e o alimento durante o processamento. Equipamento sobre a norma NR12 que garante uma segurança para seu operador, esses sistemas impede seu funcionamento se tampar estiver aberta ou alavanca levantada, Capacidade de produção: 180KG/h. Consumo de Energia: 0,37KW/H, Disco: 06 unidades. Estrutura: aço inox. Itens incluso: Pote plástico e soquete. Material Disco: base em alumínio. Dimensões: Altura: 490mm, largura: 340mm, Profundidade: 470mm, Peso Liquido: 28,8 KG. Garantia Minima do fabricante.</t>
  </si>
  <si>
    <t>Refrigerador comercial vertical com 4 portas, capacidade nominal de 1.040 litros, faixa de temperatura entre 0°C e +7°C, refrigeração por ar forçado, degelo automático, controlador eletrônico com display de temperatura, com 4 prateleiras aramadas reguláveis, sendo uma reversível que pode ser utilizada como estrado. Revestimento externo em aço inox AISI 304 e interno em aço galvanizado, gabinete monobloco com isolamento em poliuretano, resistência no quadro das portas para redução de condensação, pés niveladores e consumo máximo estimado de 4,7 kWh/dia em condições padrão. Tensão 220V, classe climática 4 (para ambientes entre 10°C e 43°C). Equipamento com certificação INMETRO e garantia mínima fornecida pelo fabricante contra defeitos de fabricação.</t>
  </si>
  <si>
    <t>Buffet térmico com sistema combinado de aquecimento e refrigeração em módulos separados para aquecimento e refrigeração, com capacidade nominal para 10 cubas gastronorm (GN) 1/2 de 100 mm de profundidade para aquecimento e 5 cubas GN 1/2 de 65 mm para refrigeração, todas incluídas no fornecimento. Equipado com tampo superior em vidro temperado com serigrafia e protetor salivar basculante com ajuste de posição. O sistema de aquecimento opera por banho-maria com resistência blindada, controle eletrônico e temperatura ajustável entre +30°C e +65°C. O sistema de refrigeração é estático, com serpentina embutida no tanque, e faixa de temperatura entre 0°C e +7°C. Estrutura externa fabricada em aço com pintura eletrostática anticorrosiva, revestimento interno em aço resistente à oxidação, e tanque em aço inoxidável AISI 304. Equipado com pés niveladores para melhor estabilidade. Alimentação elétrica em 220V monofásico, 60 Hz. Dimensões aproximadas: 208 cm de largura, 156 cm de altura total (sendo 85 cm na altura da mesa) e 100 cm de profundidade. Peso aproximado de 130 kg. Equipamento com certificação do INMETRO vigente, conforme requisitos aplicáveis de segurança e desempenho térmico, e garantia mínima do fabricante contra defeitos de fabricação.</t>
  </si>
  <si>
    <t>Refresqueira industrial com capacidade total de 100 litros, distribuída em 2 tanques independentes para 2 sabores, cada um com capacidade de 50 litros. Fabricada em aço inoxidável padrão AISI 304, possui potência de 955,5 W e alimentação elétrica em 220V monofásico, 60 Hz. Suas dimensões aproximadas são 1,30 m de altura, 65 cm de largura e 64 cm de profundidade, incluindo pés niveladores. Conta com estrutura robusta, acabamento higiênico e resistente, indicada para o resfriamento e a distribuição de bebidas em larga escala, com facilidade de limpeza e manutenção. Equipamento com certificação INMETRO conforme normas vigentes, e garantia mínima fornecida pelo fabricante contra defeitos de fabricação.</t>
  </si>
  <si>
    <t>Forno industrial a gás GLP, com estrutura metálica reforçada e acabamento em pintura eletrostática, indicado para uso em panificação e gastronomia. Possui piso em pedra refratária, que acumula e distribui o calor de forma uniforme, contribuindo para um assado homogêneo. Conta com bandeja coletora de resíduos em chapa galvanizada de alta resistência à corrosão. Equipado com queimadores em aço tubular, com sistema de gaveta e regulador de entrada de ar para ajuste da chama. Possui isolamento térmico em lã de vidro, pés metálicos reforçados e câmara interna com três trilhos para regulagem de altura das grades ou esteiras. Acompanha uma grade reforçada por câmara e porta com visor em vidro temperado, com sistema de abertura tipo guilhotina com contrapeso. Controle de temperatura através de termômetro analógico lateral. Dimensões internas aproximadas: 800 mm (largura) × 600 mm (profundidade) × 230 mm (altura). Equipamento com certificação INMETRO e garantia mínima fornecida pelo fabricante contra defeitos de fabricação.</t>
  </si>
  <si>
    <t>Caldeirão industrial com capacidade nominal de 300 litros, confeccionado em aço inoxidável AISI 304 com acabamento polido sanitário. Alimentação a gás GLP, equipado com queimadores em aço de alta eficiência térmica e controle manual de chama. Tampa superior articulada com dobradiça ou removível, conforme modelo, e registro de drenagem em aço inox para escoamento do conteúdo. Estrutura com pés fixos niveladores, garantindo estabilidade durante o uso. Indicado para preparo em larga escala em cozinhas industriais, com projeto que favorece a higienização, operação segura e uso contínuo. Equipamento com certificação INMETRO e garantia mínima fornecida pelo fabricante contra defeitos de fabricação.</t>
  </si>
  <si>
    <t>Mesa industrial para manipulação e auto serviço, confeccionada em aço inoxidável AISI 430, com estrutura, tampo e prateleira inferior gradeada totalmente em aço inox, com dimensões nominais de 1500 mm (comprimento) x 700 mm (largura) x 850 mm (altura), formato retangular. Capacidade para suportar carga distribuída de até 250 kg. Projeto em conformidade com requisitos sanitários aplicáveis, com superfícies lisas e acabamento adequado para fácil higienização. Garantia mínima fornecida pelo fabricante contra defeitos de fabricação.</t>
  </si>
  <si>
    <t xml:space="preserve">Aspirador de pó vertical 2 em 1, com função portátil destacável, potência mínima de 600W, alimentação bivolt automático. Coletor de pó removível e lavável com capacidade mínima de 800 ml, filtro HEPA reutilizável. Peso máximo de 3 kg, cabo de alimentação com comprimento mínimo de 4 metros. Corpo com tubo prolongador removível e base com rotação articulada ou sistema flexível para facilitar o uso sob móveis. Sistema de sucção a vácuo tipo ciclone ou equivalente. Acompanha bico para cantos e escova para estofados. Cor conforme disponibilidade do fabricante.  Com certificação INMETRO e garantia mínima fornecida pelo fabricante contra defeitos de fabricação. Produto entregue com manual de instruções em português, embalagem original e assistência técnica autorizada no território nacional. </t>
  </si>
  <si>
    <t xml:space="preserve">Aspirador industrial de pó e água, potência mínima de 1200W, equipado com tanque de no mínimo 20 litros confeccionado em aço inoxidável AISI 304 ou material resistente à corrosão equivalente. Sistema de filtragem eficiente com filtro HEPA lavável ou equivalente, para retenção de partículas sólidas e líquidas. Nível máximo de ruído de 75 dB. Acompanha mangueira flexível, bocal para múltiplas superfícies, escova para cantos e extensão telescópica. Sistema prático de esvaziamento do tanque por válvula de drenagem ou dispositivo similar. Equipado com rodas giratórias e alça ergonômica para mobilidade. Alimentação elétrica 220V. Com certificação INMETRO e garantia mínima fornecida pelo fabricante contra defeitos de fabricação. Produto entregue com manual de instruções em português, embalagem original e assistência técnica autorizada no território nacional. </t>
  </si>
  <si>
    <t xml:space="preserve">Nobreak com potência mínima de 1200VA, tecnologia linha-interativa ou equivalente, equipado com no mínimo 8 tomadas no padrão NBR 14136. Entrada e saída bivolt com seleção automática ou manual de voltagem. Frequência de operação de 60Hz e forma de onda de saída semissenoidal. Sistema de recarga automática das baterias mesmo com o equipamento desligado e função cold start para partida a frio. Autonomia mínima de 15 minutos para carga entre 600W e 750W. Proteções contra sobrecarga, curto-circuito, subtensão, sobretensão e descarga total das baterias. Gabinete resistente com ventilação adequada e indicação visual do status por LEDs ou visor. Com certificação INMETRO e garantia mínima fornecida pelo fabricante contra defeitos de fabricação. Produto entregue com manual de instruções em português, embalagem original e assistência técnica autorizada no território nacional. </t>
  </si>
  <si>
    <t xml:space="preserve">Lavadora e secadora automática de alta capacidade, com abertura frontal, capacidade mínima de 17 kg para lavagem e 16 kg para secagem, funcionamento em 220V com tomada de 20A. Eficiência energética classe A. Motor inverter Direct Drive ou equivalente, com garantia mínima de 10 anos no motor. Painel eletrônico LED Touch, cesto em aço inox e porta com vidro temperado. Pés reguláveis para nivelamento. Equipamento equipado com sensores de carga e temperatura, tecnologia de lavagem por múltiplos movimentos, controle de temperatura de lavagem entre 30°C e 95°C. Disponibiliza programas automáticos e inteligentes, com no mínimo 6 ciclos para lavagem e 6 para secagem, incluindo algodão, edredom, lã, roupas de cama e higienização a vapor. Conectividade Wi-Fi com suporte a aplicativos de gerenciamento remoto, incluindo função Smart Diagnosis ou equivalente. Possui trava para crianças. Consumo máximo de água por ciclo até 200 litros. Dimensões aproximadas: 75 cm (L) x 100 cm (A) x 80 cm (P). Com certificação INMETRO e garantia mínima fornecida pelo fabricante contra defeitos de fabricação. Produto entregue com manual de instruções em português, embalagem original e assistência técnica autorizada no território nacional. </t>
  </si>
  <si>
    <t xml:space="preserve">Caixa Amplificada - Som de altíssima qualidade, com 3000w pmpo e 200w rms de potência, woofer de 15" polegadas. Fonte de alimentação interna, bateria interna com duração que vai de 3 a 6 h. Tela lcd - Controle remoto sem fio- Bateria interna recarregável, Bluetooth 4.0- Rádio fm- MP3- Entrada usb- Entrada sd/mmc- Entrada auxiliar - 01 entrada p2, 01 entrada P10 p/ Microfone ou instrumentos - Regulador individual: volume, bass, treble, echo e volume do microfone- Entrada p/ cabo ac - Bivolt - Chave geral liga/desliga- Rodas para transporte - Alça telescópica com regulagem de altura e Alça fixa superior, pedestal com pés emborrachados. Dimensões c/ embalagem: 67 x 44 x 39 cm (a x L x P). Microfone dinâmico (bobina móvel). - Som claro e de alta qualidade.Garantia mínima do fabricante de 12 meses.
</t>
  </si>
  <si>
    <r>
      <t xml:space="preserve">Toritama, dia 23 de outubro de 2025
</t>
    </r>
    <r>
      <rPr>
        <b/>
        <sz val="11"/>
        <color theme="1"/>
        <rFont val="Calibri"/>
        <family val="2"/>
        <scheme val="minor"/>
      </rPr>
      <t xml:space="preserve">
Bruna da Silva Noronha</t>
    </r>
    <r>
      <rPr>
        <sz val="11"/>
        <color theme="1"/>
        <rFont val="Calibri"/>
        <family val="2"/>
        <scheme val="minor"/>
      </rPr>
      <t xml:space="preserve">
Coordenadora Administrativa
Integrante Requisitante
</t>
    </r>
  </si>
  <si>
    <t>APÊNDICE III
TERMO DE REFERÊNCIA
MAPA DE PREÇOS</t>
  </si>
  <si>
    <t>DESCRITIVO RESUMIDO</t>
  </si>
  <si>
    <t>FONTE/
REFERÊNCIA
(COLUNA 1)</t>
  </si>
  <si>
    <t>VALOR</t>
  </si>
  <si>
    <t>MEDIANA DOS VALORES</t>
  </si>
  <si>
    <t>TOTAL</t>
  </si>
  <si>
    <t xml:space="preserve">BANCO DE PREÇOS </t>
  </si>
  <si>
    <t>MÉDIA PONDERADA</t>
  </si>
  <si>
    <t>Foi utilizada para descobrir o valor médio de um conjunto de dados sem que haja grandes distorções no seu resultado.</t>
  </si>
  <si>
    <t xml:space="preserve">Toritama - PE, 13 de junho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</si>
</sst>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15" x14ac:knownFonts="1">
    <font>
      <sz val="11"/>
      <color theme="1"/>
      <name val="Calibri"/>
      <family val="2"/>
      <scheme val="minor"/>
    </font>
    <font>
      <b/>
      <sz val="11"/>
      <color theme="1"/>
      <name val="Arial Narrow"/>
      <family val="2"/>
    </font>
    <font>
      <sz val="11"/>
      <color theme="1"/>
      <name val="Arial Narrow"/>
      <family val="2"/>
    </font>
    <font>
      <b/>
      <sz val="11"/>
      <color rgb="FF000000"/>
      <name val="Arial Narrow"/>
      <family val="2"/>
    </font>
    <font>
      <sz val="10"/>
      <color theme="1"/>
      <name val="Arial"/>
      <family val="2"/>
    </font>
    <font>
      <sz val="11"/>
      <color theme="1"/>
      <name val="Calibri"/>
      <family val="2"/>
      <scheme val="minor"/>
    </font>
    <font>
      <b/>
      <sz val="11"/>
      <color theme="1"/>
      <name val="Calibri"/>
      <family val="2"/>
      <scheme val="minor"/>
    </font>
    <font>
      <sz val="11"/>
      <name val="Arial Narrow"/>
      <family val="2"/>
    </font>
    <font>
      <b/>
      <sz val="11"/>
      <name val="Arial Narrow"/>
      <family val="2"/>
    </font>
    <font>
      <sz val="8"/>
      <name val="Calibri"/>
      <family val="2"/>
      <scheme val="minor"/>
    </font>
    <font>
      <b/>
      <sz val="12"/>
      <color theme="1"/>
      <name val="Arial Narrow"/>
      <family val="2"/>
    </font>
    <font>
      <sz val="12"/>
      <color theme="1"/>
      <name val="Arial Narrow"/>
      <family val="2"/>
    </font>
    <font>
      <sz val="10"/>
      <name val="Arial Narrow"/>
      <family val="2"/>
    </font>
    <font>
      <sz val="11"/>
      <color theme="1" tint="4.9989318521683403E-2"/>
      <name val="Arial Narrow"/>
      <family val="2"/>
    </font>
    <font>
      <sz val="11"/>
      <color rgb="FF000000"/>
      <name val="Arial Narrow"/>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44" fontId="5" fillId="0" borderId="0" applyFont="0" applyFill="0" applyBorder="0" applyAlignment="0" applyProtection="0"/>
    <xf numFmtId="44" fontId="5" fillId="0" borderId="0" applyFont="0" applyFill="0" applyBorder="0" applyAlignment="0" applyProtection="0"/>
  </cellStyleXfs>
  <cellXfs count="90">
    <xf numFmtId="0" fontId="0" fillId="0" borderId="0" xfId="0"/>
    <xf numFmtId="0" fontId="2" fillId="2" borderId="1" xfId="0" applyFont="1" applyFill="1" applyBorder="1" applyAlignment="1">
      <alignment horizontal="center" vertical="center" wrapText="1"/>
    </xf>
    <xf numFmtId="0" fontId="6" fillId="0" borderId="0" xfId="0" applyFont="1" applyProtection="1">
      <protection locked="0"/>
    </xf>
    <xf numFmtId="0" fontId="2" fillId="0" borderId="0" xfId="0" applyFont="1" applyAlignment="1">
      <alignment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top" wrapText="1"/>
    </xf>
    <xf numFmtId="164" fontId="8" fillId="0" borderId="1" xfId="0" applyNumberFormat="1" applyFont="1" applyBorder="1" applyAlignment="1">
      <alignment horizontal="center" vertical="center"/>
    </xf>
    <xf numFmtId="0" fontId="1" fillId="0" borderId="0" xfId="0" applyFont="1" applyAlignment="1">
      <alignment wrapText="1"/>
    </xf>
    <xf numFmtId="164" fontId="2" fillId="4" borderId="0" xfId="0" applyNumberFormat="1" applyFont="1" applyFill="1" applyAlignment="1">
      <alignment horizontal="center" vertical="center" wrapText="1"/>
    </xf>
    <xf numFmtId="164" fontId="2" fillId="2" borderId="0" xfId="0" applyNumberFormat="1" applyFont="1" applyFill="1" applyAlignment="1">
      <alignment horizontal="center" vertical="center" wrapText="1"/>
    </xf>
    <xf numFmtId="1" fontId="7" fillId="0" borderId="1" xfId="0" applyNumberFormat="1" applyFont="1" applyBorder="1" applyAlignment="1">
      <alignment horizontal="center" vertical="center" wrapText="1"/>
    </xf>
    <xf numFmtId="0" fontId="0" fillId="0" borderId="0" xfId="0" applyProtection="1">
      <protection locked="0"/>
    </xf>
    <xf numFmtId="0" fontId="2" fillId="2" borderId="0" xfId="0" applyFont="1" applyFill="1" applyAlignment="1">
      <alignment horizontal="center" vertical="center" wrapText="1"/>
    </xf>
    <xf numFmtId="0" fontId="2" fillId="0" borderId="0" xfId="0" applyFont="1" applyProtection="1">
      <protection locked="0"/>
    </xf>
    <xf numFmtId="0" fontId="1" fillId="0" borderId="0" xfId="0" applyFont="1" applyProtection="1">
      <protection locked="0"/>
    </xf>
    <xf numFmtId="0" fontId="2" fillId="0" borderId="0" xfId="0" applyFon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64" fontId="1" fillId="2" borderId="1" xfId="2" applyNumberFormat="1" applyFont="1" applyFill="1" applyBorder="1" applyAlignment="1">
      <alignment horizontal="center" vertical="center" wrapText="1"/>
    </xf>
    <xf numFmtId="0" fontId="1" fillId="0" borderId="0" xfId="0" applyFont="1"/>
    <xf numFmtId="164" fontId="7" fillId="0" borderId="0" xfId="0" applyNumberFormat="1" applyFont="1"/>
    <xf numFmtId="164" fontId="2" fillId="0" borderId="0" xfId="0" applyNumberFormat="1" applyFont="1"/>
    <xf numFmtId="0" fontId="12" fillId="2" borderId="1" xfId="0" applyFont="1" applyFill="1" applyBorder="1" applyAlignment="1">
      <alignment horizontal="justify" vertical="top"/>
    </xf>
    <xf numFmtId="0" fontId="7" fillId="2"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0" fillId="0" borderId="0" xfId="0" applyAlignment="1" applyProtection="1">
      <alignment horizontal="justify" vertical="top"/>
      <protection locked="0"/>
    </xf>
    <xf numFmtId="0" fontId="6" fillId="0" borderId="0" xfId="0" applyFont="1" applyAlignment="1" applyProtection="1">
      <alignment horizontal="justify" vertical="top"/>
      <protection locked="0"/>
    </xf>
    <xf numFmtId="0" fontId="2" fillId="0" borderId="0" xfId="0" applyFont="1" applyAlignment="1" applyProtection="1">
      <alignment horizontal="justify" vertical="top"/>
      <protection locked="0"/>
    </xf>
    <xf numFmtId="0" fontId="1" fillId="2" borderId="1" xfId="1" applyFont="1" applyFill="1" applyBorder="1" applyAlignment="1">
      <alignment horizontal="center" vertical="center" wrapText="1"/>
    </xf>
    <xf numFmtId="164" fontId="7" fillId="2" borderId="1" xfId="1" applyNumberFormat="1" applyFont="1" applyFill="1" applyBorder="1" applyAlignment="1">
      <alignment horizontal="center" vertical="center" wrapText="1"/>
    </xf>
    <xf numFmtId="0" fontId="2" fillId="2" borderId="0" xfId="0" applyFont="1" applyFill="1" applyAlignment="1">
      <alignment wrapText="1"/>
    </xf>
    <xf numFmtId="0" fontId="1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1" xfId="0" applyFont="1" applyBorder="1" applyAlignment="1">
      <alignment horizontal="justify" vertical="top" wrapText="1"/>
    </xf>
    <xf numFmtId="0" fontId="14" fillId="0" borderId="1" xfId="0" applyFont="1" applyBorder="1" applyAlignment="1" applyProtection="1">
      <alignment horizontal="center" vertical="center" wrapText="1"/>
      <protection locked="0"/>
    </xf>
    <xf numFmtId="0" fontId="2" fillId="2" borderId="1" xfId="0" applyFont="1" applyFill="1" applyBorder="1" applyAlignment="1">
      <alignment horizontal="center" vertical="center"/>
    </xf>
    <xf numFmtId="1" fontId="7" fillId="5" borderId="1" xfId="0" applyNumberFormat="1" applyFont="1" applyFill="1" applyBorder="1" applyAlignment="1">
      <alignment horizontal="center" vertical="center" wrapText="1"/>
    </xf>
    <xf numFmtId="0" fontId="7" fillId="0" borderId="1" xfId="0" applyFont="1" applyBorder="1" applyAlignment="1">
      <alignment horizontal="justify" vertical="top" wrapText="1"/>
    </xf>
    <xf numFmtId="0" fontId="2" fillId="2" borderId="1" xfId="0" applyFont="1" applyFill="1" applyBorder="1" applyAlignment="1">
      <alignment horizontal="justify" vertical="top" wrapText="1"/>
    </xf>
    <xf numFmtId="0" fontId="2" fillId="0" borderId="1" xfId="0" applyFont="1" applyBorder="1" applyAlignment="1" applyProtection="1">
      <alignment horizontal="justify" vertical="top" wrapText="1"/>
      <protection locked="0"/>
    </xf>
    <xf numFmtId="0" fontId="2" fillId="0" borderId="1" xfId="0" applyFont="1" applyBorder="1" applyAlignment="1" applyProtection="1">
      <alignment horizontal="center" vertical="center"/>
      <protection locked="0"/>
    </xf>
    <xf numFmtId="0" fontId="7" fillId="2" borderId="1"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64" fontId="2" fillId="2" borderId="1" xfId="1" applyNumberFormat="1" applyFont="1" applyFill="1" applyBorder="1" applyAlignment="1">
      <alignment horizontal="center" vertical="center" wrapText="1"/>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1" fillId="4"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horizontal="center"/>
    </xf>
    <xf numFmtId="0" fontId="8"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0" fillId="0" borderId="3" xfId="0" applyBorder="1" applyAlignment="1" applyProtection="1">
      <alignment horizontal="center" wrapText="1"/>
      <protection locked="0"/>
    </xf>
    <xf numFmtId="0" fontId="0" fillId="0" borderId="5" xfId="0" applyBorder="1" applyAlignment="1" applyProtection="1">
      <alignment horizontal="center"/>
      <protection locked="0"/>
    </xf>
    <xf numFmtId="0" fontId="0" fillId="0" borderId="4" xfId="0" applyBorder="1" applyAlignment="1" applyProtection="1">
      <alignment horizontal="center"/>
      <protection locked="0"/>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 fillId="0" borderId="1" xfId="0" applyFont="1" applyBorder="1" applyAlignment="1">
      <alignment horizontal="center" vertical="center"/>
    </xf>
    <xf numFmtId="0" fontId="8" fillId="4" borderId="1" xfId="0"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2" borderId="1" xfId="0" applyFont="1" applyFill="1" applyBorder="1" applyAlignment="1">
      <alignment horizontal="center" wrapText="1"/>
    </xf>
    <xf numFmtId="0" fontId="1" fillId="4" borderId="1" xfId="0" applyFont="1" applyFill="1" applyBorder="1" applyAlignment="1">
      <alignment horizontal="center" wrapText="1"/>
    </xf>
    <xf numFmtId="0" fontId="2" fillId="0" borderId="1" xfId="0" applyFont="1" applyBorder="1" applyAlignment="1">
      <alignment horizontal="left" vertical="center" wrapText="1"/>
    </xf>
    <xf numFmtId="0" fontId="2" fillId="0" borderId="0" xfId="0" applyFont="1" applyAlignment="1">
      <alignment horizont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2" borderId="1" xfId="0" applyNumberFormat="1" applyFont="1" applyFill="1" applyBorder="1" applyAlignment="1">
      <alignment horizontal="center" vertical="center" wrapText="1"/>
    </xf>
  </cellXfs>
  <cellStyles count="4">
    <cellStyle name="Moeda" xfId="2" builtinId="4"/>
    <cellStyle name="Moeda 2" xfId="3" xr:uid="{29529DA1-41D4-48CD-9DCC-F537E93D42E4}"/>
    <cellStyle name="Normal" xfId="0" builtinId="0"/>
    <cellStyle name="Normal 2" xfId="1" xr:uid="{00000000-0005-0000-0000-000002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2168526</xdr:colOff>
      <xdr:row>0</xdr:row>
      <xdr:rowOff>0</xdr:rowOff>
    </xdr:from>
    <xdr:to>
      <xdr:col>4</xdr:col>
      <xdr:colOff>233893</xdr:colOff>
      <xdr:row>0</xdr:row>
      <xdr:rowOff>782835</xdr:rowOff>
    </xdr:to>
    <xdr:pic>
      <xdr:nvPicPr>
        <xdr:cNvPr id="3" name="Imagem 2">
          <a:extLst>
            <a:ext uri="{FF2B5EF4-FFF2-40B4-BE49-F238E27FC236}">
              <a16:creationId xmlns:a16="http://schemas.microsoft.com/office/drawing/2014/main" id="{32AF087F-8997-191C-2E3E-1D379E1725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1359" y="0"/>
          <a:ext cx="3145367" cy="782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1321594</xdr:colOff>
      <xdr:row>0</xdr:row>
      <xdr:rowOff>0</xdr:rowOff>
    </xdr:from>
    <xdr:to>
      <xdr:col>14</xdr:col>
      <xdr:colOff>1262062</xdr:colOff>
      <xdr:row>0</xdr:row>
      <xdr:rowOff>870081</xdr:rowOff>
    </xdr:to>
    <xdr:pic>
      <xdr:nvPicPr>
        <xdr:cNvPr id="2" name="Imagem 1">
          <a:extLst>
            <a:ext uri="{FF2B5EF4-FFF2-40B4-BE49-F238E27FC236}">
              <a16:creationId xmlns:a16="http://schemas.microsoft.com/office/drawing/2014/main" id="{0A706C7A-4FCE-4FDA-8642-F6F1C88923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73688" y="0"/>
          <a:ext cx="4583905" cy="8700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1975931</xdr:colOff>
      <xdr:row>0</xdr:row>
      <xdr:rowOff>10134</xdr:rowOff>
    </xdr:from>
    <xdr:to>
      <xdr:col>5</xdr:col>
      <xdr:colOff>243192</xdr:colOff>
      <xdr:row>0</xdr:row>
      <xdr:rowOff>847985</xdr:rowOff>
    </xdr:to>
    <xdr:pic>
      <xdr:nvPicPr>
        <xdr:cNvPr id="3" name="Imagem 2">
          <a:extLst>
            <a:ext uri="{FF2B5EF4-FFF2-40B4-BE49-F238E27FC236}">
              <a16:creationId xmlns:a16="http://schemas.microsoft.com/office/drawing/2014/main" id="{230DB3B3-3560-45F8-A410-871AA90DB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2261" y="10134"/>
          <a:ext cx="3364149" cy="83785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zoomScale="90" zoomScaleNormal="90" zoomScaleSheetLayoutView="110" workbookViewId="0">
      <selection sqref="A1:H5"/>
    </sheetView>
  </sheetViews>
  <sheetFormatPr defaultRowHeight="14.4" x14ac:dyDescent="0.3"/>
  <cols>
    <col min="1" max="1" width="5.44140625" style="27" bestFit="1" customWidth="1"/>
    <col min="2" max="2" width="8.44140625" style="17" bestFit="1" customWidth="1"/>
    <col min="3" max="3" width="8.6640625" style="17" bestFit="1" customWidth="1"/>
    <col min="4" max="4" width="76.109375" style="17" bestFit="1" customWidth="1"/>
    <col min="5" max="5" width="12" style="17" customWidth="1"/>
    <col min="6" max="6" width="11.5546875" style="17" bestFit="1" customWidth="1"/>
    <col min="7" max="7" width="12.5546875" style="28" customWidth="1"/>
    <col min="8" max="8" width="15.109375" style="29" customWidth="1"/>
    <col min="9" max="11" width="8.88671875" style="17"/>
  </cols>
  <sheetData>
    <row r="1" spans="1:8" ht="69.599999999999994" customHeight="1" x14ac:dyDescent="0.3">
      <c r="A1" s="62"/>
      <c r="B1" s="62"/>
      <c r="C1" s="62"/>
      <c r="D1" s="62"/>
      <c r="E1" s="62"/>
      <c r="F1" s="62"/>
      <c r="G1" s="62"/>
      <c r="H1" s="62"/>
    </row>
    <row r="2" spans="1:8" ht="54" customHeight="1" x14ac:dyDescent="0.3">
      <c r="A2" s="64" t="s">
        <v>0</v>
      </c>
      <c r="B2" s="65"/>
      <c r="C2" s="65"/>
      <c r="D2" s="65"/>
      <c r="E2" s="65"/>
      <c r="F2" s="65"/>
      <c r="G2" s="65"/>
      <c r="H2" s="65"/>
    </row>
    <row r="3" spans="1:8" x14ac:dyDescent="0.3">
      <c r="A3" s="63" t="str">
        <f>'APÊNDICE II-MEMÓRIA DE CÁLCULO'!A3:AA3</f>
        <v xml:space="preserve">ELETRODOMÉSTICOS E EQUIPAMENTOS ELETRÔNICOS </v>
      </c>
      <c r="B3" s="63"/>
      <c r="C3" s="63"/>
      <c r="D3" s="63"/>
      <c r="E3" s="63"/>
      <c r="F3" s="63"/>
      <c r="G3" s="63"/>
      <c r="H3" s="63"/>
    </row>
    <row r="4" spans="1:8" ht="51.6" customHeight="1" x14ac:dyDescent="0.3">
      <c r="A4" s="22" t="s">
        <v>1</v>
      </c>
      <c r="B4" s="22" t="s">
        <v>2</v>
      </c>
      <c r="C4" s="22" t="s">
        <v>3</v>
      </c>
      <c r="D4" s="22" t="s">
        <v>4</v>
      </c>
      <c r="E4" s="22" t="s">
        <v>5</v>
      </c>
      <c r="F4" s="22" t="s">
        <v>6</v>
      </c>
      <c r="G4" s="23" t="s">
        <v>7</v>
      </c>
      <c r="H4" s="24" t="s">
        <v>8</v>
      </c>
    </row>
    <row r="5" spans="1:8" ht="231.6" customHeight="1" x14ac:dyDescent="0.3">
      <c r="A5" s="58">
        <v>1</v>
      </c>
      <c r="B5" s="6">
        <f>'APÊNDICE II-MEMÓRIA DE CÁLCULO'!B7</f>
        <v>19858</v>
      </c>
      <c r="C5" s="6">
        <f>'APÊNDICE II-MEMÓRIA DE CÁLCULO'!C7</f>
        <v>600610</v>
      </c>
      <c r="D5" s="7" t="str">
        <f>'APÊNDICE II-MEMÓRIA DE CÁLCULO'!D7</f>
        <v>Fogão industrial 6 bocas com forno, confeccionado totalmente em aço inox, incluindo estrutura, mesa e forno, com grelhas em ferro fundido de medidas mínimas de 40 x 40 cm, queimadores duplos em ferro fundido com vazão de 600g/h para uso com gás GLP em baixa pressão, controle individual das chamas por torneiras tipo borboleta, estrutura desmontável para facilitar transporte e armazenamento, quadro reforçado em aço inox com travessas verticais para maior estabilidade, mesa confeccionada em perfil de 90 mm, bandejas coletoras de resíduos localizadas abaixo dos queimadores, acabamento com pintura eletrostática sobre tratamento fosfatizado para maior durabilidade, tubulação de condução de gás em aço com diâmetro de 1 polegada; medidas aproximadas do fogão: 1.530 mm de largura, 1.140 mm de profundidade e 800 mm de altura; forno acoplado também em aço inox, com isolamento térmico, tampa de vidro, funcionamento independente em baixa pressão com registro individual de gás; medidas aproximadas do forno: 600 mm de largura, 780 mm de profundidade e 310 mm de altura; equipamento com certificação INMETRO e garantia mínima fornecida pelo fabricante contra defeitos de fabricação.</v>
      </c>
      <c r="E5" s="6" t="str">
        <f>'APÊNDICE II-MEMÓRIA DE CÁLCULO'!E7</f>
        <v xml:space="preserve">UNIDADE </v>
      </c>
      <c r="F5" s="12">
        <f>'APÊNDICE II-MEMÓRIA DE CÁLCULO'!AA7</f>
        <v>12</v>
      </c>
      <c r="G5" s="8">
        <f>'APÊNDICE III - MAPA DE PREÇOS'!I5</f>
        <v>3554.5</v>
      </c>
      <c r="H5" s="8">
        <f>F5*G5</f>
        <v>42654</v>
      </c>
    </row>
    <row r="6" spans="1:8" ht="110.4" x14ac:dyDescent="0.3">
      <c r="A6" s="58">
        <v>2</v>
      </c>
      <c r="B6" s="6">
        <f>'APÊNDICE II-MEMÓRIA DE CÁLCULO'!B8</f>
        <v>19859</v>
      </c>
      <c r="C6" s="6" t="str">
        <f>'APÊNDICE II-MEMÓRIA DE CÁLCULO'!C8</f>
        <v>-</v>
      </c>
      <c r="D6" s="7" t="str">
        <f>'APÊNDICE II-MEMÓRIA DE CÁLCULO'!D8</f>
        <v>Liquidificador comercial  com copo monobloco de 8 litros em aço inoxidável, sem soldas ou frestas, ideal para uso profissional. Equipado com motor de 0,5 HP, potência nominal de 665 W, rotação de 3.500 RPM, acoplamento metálico e eixo sextavado, proporciona trituração rápida e homogênea com baixo consumo energético (0,67 kWh/h). Possui tampa em borracha atóxica com dosador, formato interno em "V" que direciona os alimentos para as lâminas e cantos arredondados que facilitam a higienização. Funciona em 127/220 V com chave seletora, tem estrutura 100% inox, dimensões aproximadas 750 x 330 x 320 mm, peso aproximado 10,1 kg, equipamento com certificação INMETRO e garantia mínima fornecida pelo fabricante contra defeitos de fabricação.</v>
      </c>
      <c r="E6" s="6" t="str">
        <f>'APÊNDICE II-MEMÓRIA DE CÁLCULO'!E8</f>
        <v xml:space="preserve">UNIDADE </v>
      </c>
      <c r="F6" s="12">
        <f>'APÊNDICE II-MEMÓRIA DE CÁLCULO'!AA8</f>
        <v>30</v>
      </c>
      <c r="G6" s="8">
        <f>'APÊNDICE III - MAPA DE PREÇOS'!I6</f>
        <v>782.42</v>
      </c>
      <c r="H6" s="8">
        <f t="shared" ref="H6:H24" si="0">F6*G6</f>
        <v>23472.6</v>
      </c>
    </row>
    <row r="7" spans="1:8" ht="110.4" x14ac:dyDescent="0.3">
      <c r="A7" s="58">
        <v>3</v>
      </c>
      <c r="B7" s="6">
        <f>'APÊNDICE II-MEMÓRIA DE CÁLCULO'!B9</f>
        <v>19860</v>
      </c>
      <c r="C7" s="6">
        <f>'APÊNDICE II-MEMÓRIA DE CÁLCULO'!C9</f>
        <v>481373</v>
      </c>
      <c r="D7" s="7" t="str">
        <f>'APÊNDICE II-MEMÓRIA DE CÁLCULO'!D9</f>
        <v>Liquidificador comercial com copo monobloco de 25 litros em aço inoxidável, sem soldas ou frestas, e estrutura basculante com alavanca para escoamento fácil e seguro. Equipado com motor de 1,5 HP (potência nominal de 1.550 W), rotação de 3.500 RPM e consumo aproximado de 1,55 kWh por hora de uso, é indicado para o preparo de grandes volumes com trituração rápida e homogênea. Conta com tampa de borracha atóxica com dosador, formato interno em “V” que direciona os alimentos para as lâminas e cantos arredondados que facilitam a higienização. Com dimensões de aproximadamente 1.175 × 390 × 525 mm (AxLxP), peso de 24,5 kg, equipamento com certificação INMETRO e garantia mínima fornecida pelo fabricante contra defeitos de fabricação.</v>
      </c>
      <c r="E7" s="6" t="str">
        <f>'APÊNDICE II-MEMÓRIA DE CÁLCULO'!E9</f>
        <v>UNIDADE</v>
      </c>
      <c r="F7" s="12">
        <f>'APÊNDICE II-MEMÓRIA DE CÁLCULO'!AA9</f>
        <v>5</v>
      </c>
      <c r="G7" s="8">
        <f>'APÊNDICE III - MAPA DE PREÇOS'!I7</f>
        <v>2262.33</v>
      </c>
      <c r="H7" s="8">
        <f t="shared" si="0"/>
        <v>11311.65</v>
      </c>
    </row>
    <row r="8" spans="1:8" ht="69" x14ac:dyDescent="0.3">
      <c r="A8" s="58">
        <v>4</v>
      </c>
      <c r="B8" s="6">
        <f>'APÊNDICE II-MEMÓRIA DE CÁLCULO'!B10</f>
        <v>19861</v>
      </c>
      <c r="C8" s="6" t="str">
        <f>'APÊNDICE II-MEMÓRIA DE CÁLCULO'!C10</f>
        <v>-</v>
      </c>
      <c r="D8" s="7" t="str">
        <f>'APÊNDICE II-MEMÓRIA DE CÁLCULO'!D10</f>
        <v>Batedeira industrial tipo planetária com capacidade nominal de 12 litros, potência nominal de 370 W, alimentação 220 V monofásica e regulagem com 10 níveis de velocidade para diferentes preparos. Acompanha três batedores intercambiáveis: raquete, globo e gancho. O recipiente é confeccionado em aço inoxidável AISI 304, resistente à corrosão e próprio para uso alimentício. Equipamento com certificação INMETRO e garantia mínima fornecida pelo fabricante contra defeitos de fabricação.</v>
      </c>
      <c r="E8" s="6" t="str">
        <f>'APÊNDICE II-MEMÓRIA DE CÁLCULO'!E10</f>
        <v xml:space="preserve">UNIDADE </v>
      </c>
      <c r="F8" s="12">
        <f>'APÊNDICE II-MEMÓRIA DE CÁLCULO'!AA10</f>
        <v>4</v>
      </c>
      <c r="G8" s="8">
        <f>'APÊNDICE III - MAPA DE PREÇOS'!I8</f>
        <v>3450</v>
      </c>
      <c r="H8" s="8">
        <f t="shared" si="0"/>
        <v>13800</v>
      </c>
    </row>
    <row r="9" spans="1:8" ht="98.25" customHeight="1" x14ac:dyDescent="0.3">
      <c r="A9" s="58">
        <v>5</v>
      </c>
      <c r="B9" s="6">
        <f>'APÊNDICE II-MEMÓRIA DE CÁLCULO'!B11</f>
        <v>19862</v>
      </c>
      <c r="C9" s="6" t="str">
        <f>'APÊNDICE II-MEMÓRIA DE CÁLCULO'!C11</f>
        <v>-</v>
      </c>
      <c r="D9" s="7" t="str">
        <f>'APÊNDICE II-MEMÓRIA DE CÁLCULO'!D11</f>
        <v>Refrigerador monofásico tipo Side Inverse com capacidade nominal de aproximadamente  550 litros, tecnologia Frost Free e inverter, classificação energética A conforme selo Procel vigente, painel eletrônico digital touch, iluminação interna em LED, compartimentos ajustáveis (prateleiras e gavetas) e sistema de degelo automático integrado. Equipamento com certificação INMETRO e garantia mínima fornecida pelo fabricante contra defeitos de fabricação.</v>
      </c>
      <c r="E9" s="6" t="str">
        <f>'APÊNDICE II-MEMÓRIA DE CÁLCULO'!E11</f>
        <v xml:space="preserve">UNIDADE </v>
      </c>
      <c r="F9" s="12">
        <f>'APÊNDICE II-MEMÓRIA DE CÁLCULO'!AA11</f>
        <v>20</v>
      </c>
      <c r="G9" s="8">
        <f>'APÊNDICE III - MAPA DE PREÇOS'!I9</f>
        <v>5850</v>
      </c>
      <c r="H9" s="8">
        <f t="shared" si="0"/>
        <v>117000</v>
      </c>
    </row>
    <row r="10" spans="1:8" ht="89.25" customHeight="1" x14ac:dyDescent="0.3">
      <c r="A10" s="58">
        <v>6</v>
      </c>
      <c r="B10" s="6">
        <f>'APÊNDICE II-MEMÓRIA DE CÁLCULO'!B12</f>
        <v>7156</v>
      </c>
      <c r="C10" s="6">
        <f>'APÊNDICE II-MEMÓRIA DE CÁLCULO'!C12</f>
        <v>627990</v>
      </c>
      <c r="D10" s="7" t="str">
        <f>'APÊNDICE II-MEMÓRIA DE CÁLCULO'!D12</f>
        <v>Freezer Horizontal de 02 portas, capacidade mínima de 534 Litros - Especificação Técnica: Freezer horizontal com no mínimo 534 litros total, pés niveladores com rodízios, dreno frontal, dupla função (freezer ou refrigerador), tratamento anti corrosão, voltagem 220V/60Hz, na cor branca. Garantia mínima do fabricante de 12 meses. Com certificado INMETRO.</v>
      </c>
      <c r="E10" s="6" t="str">
        <f>'APÊNDICE II-MEMÓRIA DE CÁLCULO'!E12</f>
        <v xml:space="preserve">UNIDADE </v>
      </c>
      <c r="F10" s="12">
        <f>'APÊNDICE II-MEMÓRIA DE CÁLCULO'!AA12</f>
        <v>10</v>
      </c>
      <c r="G10" s="8">
        <f>'APÊNDICE III - MAPA DE PREÇOS'!I10</f>
        <v>3400</v>
      </c>
      <c r="H10" s="8">
        <f t="shared" si="0"/>
        <v>34000</v>
      </c>
    </row>
    <row r="11" spans="1:8" ht="165.6" x14ac:dyDescent="0.3">
      <c r="A11" s="58">
        <v>7</v>
      </c>
      <c r="B11" s="6">
        <f>'APÊNDICE II-MEMÓRIA DE CÁLCULO'!B13</f>
        <v>19863</v>
      </c>
      <c r="C11" s="6">
        <f>'APÊNDICE II-MEMÓRIA DE CÁLCULO'!C13</f>
        <v>290951</v>
      </c>
      <c r="D11" s="7" t="str">
        <f>'APÊNDICE II-MEMÓRIA DE CÁLCULO'!D13</f>
        <v>Forno Turbo Industrial Elétrico Trifásico de alta performance com potência nominal de 18.000W e frequência de 60 Hz, ideal para panificadoras e confeitarias. Capacidade para assar até 300 pães franceses por fornada, compatível com 10 esteiras metálicas padrão (dimensões aproximadas de 60×70 cm cada), já inclusas. Estrutura externa em aço carbono com pintura eletrostática epóxi resistente ao calor e à umidade, acabamento frontal em aço inox para maior durabilidade e fácil higienização. Equipado com visor em vidro temperado de alta resistência térmica, painel de comando completo com controle de temperatura, temporizador digital, seletor de funcionamento manual/automático e sinalização luminosa de operação. Conta com rodízios para facilitar a movimentação e instalação no ambiente de trabalho. Dimensões aproximadas: altura 1.900 mm × largura 1.070 mm × profundidade 1.490 mm. Produto certificado pelo INMETRO e com garantia mínima  fornecida pelo fabricante contra defeitos  de fabricação, conforme manual do fabricante. Marcas referência no mercado: Metvisa, Grano, Skymsen e G. Paniz.</v>
      </c>
      <c r="E11" s="6" t="str">
        <f>'APÊNDICE II-MEMÓRIA DE CÁLCULO'!E13</f>
        <v xml:space="preserve">UNIDADE </v>
      </c>
      <c r="F11" s="12">
        <f>'APÊNDICE II-MEMÓRIA DE CÁLCULO'!AA13</f>
        <v>4</v>
      </c>
      <c r="G11" s="8">
        <f>'APÊNDICE III - MAPA DE PREÇOS'!I11</f>
        <v>15499.47</v>
      </c>
      <c r="H11" s="8">
        <f t="shared" si="0"/>
        <v>61997.88</v>
      </c>
    </row>
    <row r="12" spans="1:8" ht="27.6" x14ac:dyDescent="0.3">
      <c r="A12" s="58">
        <v>8</v>
      </c>
      <c r="B12" s="6">
        <f>'APÊNDICE II-MEMÓRIA DE CÁLCULO'!B14</f>
        <v>7151</v>
      </c>
      <c r="C12" s="6">
        <f>'APÊNDICE II-MEMÓRIA DE CÁLCULO'!C14</f>
        <v>483294</v>
      </c>
      <c r="D12" s="7" t="str">
        <f>'APÊNDICE II-MEMÓRIA DE CÁLCULO'!D14</f>
        <v>Espremedor Industrial de Suco Laranja, Inox, 500w, Bivolt. Acompanha jarro para suco e peneira, 2 cones de extração. Garantia mínima do fabricante de 12 meses. Com certificado INMETRO.</v>
      </c>
      <c r="E12" s="6" t="str">
        <f>'APÊNDICE II-MEMÓRIA DE CÁLCULO'!E14</f>
        <v xml:space="preserve">UNIDADE </v>
      </c>
      <c r="F12" s="12">
        <f>'APÊNDICE II-MEMÓRIA DE CÁLCULO'!AA14</f>
        <v>10</v>
      </c>
      <c r="G12" s="8">
        <f>'APÊNDICE III - MAPA DE PREÇOS'!I12</f>
        <v>245</v>
      </c>
      <c r="H12" s="8">
        <f t="shared" si="0"/>
        <v>2450</v>
      </c>
    </row>
    <row r="13" spans="1:8" ht="138" x14ac:dyDescent="0.3">
      <c r="A13" s="58">
        <v>9</v>
      </c>
      <c r="B13" s="6">
        <f>'APÊNDICE II-MEMÓRIA DE CÁLCULO'!B15</f>
        <v>16272</v>
      </c>
      <c r="C13" s="6">
        <f>'APÊNDICE II-MEMÓRIA DE CÁLCULO'!C15</f>
        <v>405327</v>
      </c>
      <c r="D13" s="7" t="str">
        <f>'APÊNDICE II-MEMÓRIA DE CÁLCULO'!D15</f>
        <v>Processador de Alimentos em Inox - Com o propósito de fatiar, desfiar e ralar produtos alimentares diversos. Com no minimo 6 discos em base de aluminio: fatiador ondulado, fatiador 3mm, fatiador 1,5mm, desfiador 5mm e também vem o balde de plástico e soquete em plático atóxico que empurram o alimento contra o disco, funcionamento de forma  que o operador não tenha contato direto com o disco e o alimento durante o processamento. Equipamento sobre a norma NR12 que garante uma segurança para seu operador, esses sistemas impede seu funcionamento se tampar estiver aberta ou alavanca levantada, Capacidade de produção: 180KG/h. Consumo de Energia: 0,37KW/H, Disco: 06 unidades. Estrutura: aço inox. Itens incluso: Pote plástico e soquete. Material Disco: base em alumínio. Dimensões: Altura: 490mm, largura: 340mm, Profundidade: 470mm, Peso Liquido: 28,8 KG. Garantia Minima do fabricante.</v>
      </c>
      <c r="E13" s="6" t="str">
        <f>'APÊNDICE II-MEMÓRIA DE CÁLCULO'!E15</f>
        <v xml:space="preserve">UNIDADE </v>
      </c>
      <c r="F13" s="12">
        <f>'APÊNDICE II-MEMÓRIA DE CÁLCULO'!AA15</f>
        <v>10</v>
      </c>
      <c r="G13" s="8">
        <f>'APÊNDICE III - MAPA DE PREÇOS'!I13</f>
        <v>3594.5</v>
      </c>
      <c r="H13" s="8">
        <f t="shared" si="0"/>
        <v>35945</v>
      </c>
    </row>
    <row r="14" spans="1:8" ht="110.4" x14ac:dyDescent="0.3">
      <c r="A14" s="58">
        <v>10</v>
      </c>
      <c r="B14" s="6">
        <f>'APÊNDICE II-MEMÓRIA DE CÁLCULO'!B16</f>
        <v>19864</v>
      </c>
      <c r="C14" s="6">
        <f>'APÊNDICE II-MEMÓRIA DE CÁLCULO'!C16</f>
        <v>623599</v>
      </c>
      <c r="D14" s="7" t="str">
        <f>'APÊNDICE II-MEMÓRIA DE CÁLCULO'!D16</f>
        <v>Refrigerador comercial vertical com 4 portas, capacidade nominal de 1.040 litros, faixa de temperatura entre 0°C e +7°C, refrigeração por ar forçado, degelo automático, controlador eletrônico com display de temperatura, com 4 prateleiras aramadas reguláveis, sendo uma reversível que pode ser utilizada como estrado. Revestimento externo em aço inox AISI 304 e interno em aço galvanizado, gabinete monobloco com isolamento em poliuretano, resistência no quadro das portas para redução de condensação, pés niveladores e consumo máximo estimado de 4,7 kWh/dia em condições padrão. Tensão 220V, classe climática 4 (para ambientes entre 10°C e 43°C). Equipamento com certificação INMETRO e garantia mínima fornecida pelo fabricante contra defeitos de fabricação.</v>
      </c>
      <c r="E14" s="6" t="str">
        <f>'APÊNDICE II-MEMÓRIA DE CÁLCULO'!E16</f>
        <v xml:space="preserve">UNIDADE </v>
      </c>
      <c r="F14" s="12">
        <f>'APÊNDICE II-MEMÓRIA DE CÁLCULO'!AA16</f>
        <v>6</v>
      </c>
      <c r="G14" s="8">
        <f>'APÊNDICE III - MAPA DE PREÇOS'!I14</f>
        <v>7576.58</v>
      </c>
      <c r="H14" s="8">
        <f t="shared" si="0"/>
        <v>45459.479999999996</v>
      </c>
    </row>
    <row r="15" spans="1:8" ht="193.2" x14ac:dyDescent="0.3">
      <c r="A15" s="58">
        <v>11</v>
      </c>
      <c r="B15" s="6">
        <f>'APÊNDICE II-MEMÓRIA DE CÁLCULO'!B17</f>
        <v>19865</v>
      </c>
      <c r="C15" s="6" t="str">
        <f>'APÊNDICE II-MEMÓRIA DE CÁLCULO'!C17</f>
        <v>-</v>
      </c>
      <c r="D15" s="7" t="str">
        <f>'APÊNDICE II-MEMÓRIA DE CÁLCULO'!D17</f>
        <v>Buffet térmico com sistema combinado de aquecimento e refrigeração em módulos separados para aquecimento e refrigeração, com capacidade nominal para 10 cubas gastronorm (GN) 1/2 de 100 mm de profundidade para aquecimento e 5 cubas GN 1/2 de 65 mm para refrigeração, todas incluídas no fornecimento. Equipado com tampo superior em vidro temperado com serigrafia e protetor salivar basculante com ajuste de posição. O sistema de aquecimento opera por banho-maria com resistência blindada, controle eletrônico e temperatura ajustável entre +30°C e +65°C. O sistema de refrigeração é estático, com serpentina embutida no tanque, e faixa de temperatura entre 0°C e +7°C. Estrutura externa fabricada em aço com pintura eletrostática anticorrosiva, revestimento interno em aço resistente à oxidação, e tanque em aço inoxidável AISI 304. Equipado com pés niveladores para melhor estabilidade. Alimentação elétrica em 220V monofásico, 60 Hz. Dimensões aproximadas: 208 cm de largura, 156 cm de altura total (sendo 85 cm na altura da mesa) e 100 cm de profundidade. Peso aproximado de 130 kg. Equipamento com certificação do INMETRO vigente, conforme requisitos aplicáveis de segurança e desempenho térmico, e garantia mínima do fabricante contra defeitos de fabricação.</v>
      </c>
      <c r="E15" s="6" t="str">
        <f>'APÊNDICE II-MEMÓRIA DE CÁLCULO'!E17</f>
        <v>UNIDADE</v>
      </c>
      <c r="F15" s="12">
        <f>'APÊNDICE II-MEMÓRIA DE CÁLCULO'!AA17</f>
        <v>4</v>
      </c>
      <c r="G15" s="8">
        <f>'APÊNDICE III - MAPA DE PREÇOS'!I15</f>
        <v>3900.33</v>
      </c>
      <c r="H15" s="8">
        <f t="shared" si="0"/>
        <v>15601.32</v>
      </c>
    </row>
    <row r="16" spans="1:8" ht="110.4" x14ac:dyDescent="0.3">
      <c r="A16" s="58">
        <v>12</v>
      </c>
      <c r="B16" s="6">
        <f>'APÊNDICE II-MEMÓRIA DE CÁLCULO'!B18</f>
        <v>19866</v>
      </c>
      <c r="C16" s="6">
        <f>'APÊNDICE II-MEMÓRIA DE CÁLCULO'!C18</f>
        <v>356886</v>
      </c>
      <c r="D16" s="7" t="str">
        <f>'APÊNDICE II-MEMÓRIA DE CÁLCULO'!D18</f>
        <v>Refresqueira industrial com capacidade total de 100 litros, distribuída em 2 tanques independentes para 2 sabores, cada um com capacidade de 50 litros. Fabricada em aço inoxidável padrão AISI 304, possui potência de 955,5 W e alimentação elétrica em 220V monofásico, 60 Hz. Suas dimensões aproximadas são 1,30 m de altura, 65 cm de largura e 64 cm de profundidade, incluindo pés niveladores. Conta com estrutura robusta, acabamento higiênico e resistente, indicada para o resfriamento e a distribuição de bebidas em larga escala, com facilidade de limpeza e manutenção. Equipamento com certificação INMETRO conforme normas vigentes, e garantia mínima fornecida pelo fabricante contra defeitos de fabricação.</v>
      </c>
      <c r="E16" s="6" t="str">
        <f>'APÊNDICE II-MEMÓRIA DE CÁLCULO'!E18</f>
        <v xml:space="preserve">UNIDADE </v>
      </c>
      <c r="F16" s="12">
        <f>'APÊNDICE II-MEMÓRIA DE CÁLCULO'!AA18</f>
        <v>20</v>
      </c>
      <c r="G16" s="8">
        <f>'APÊNDICE III - MAPA DE PREÇOS'!I16</f>
        <v>8090.66</v>
      </c>
      <c r="H16" s="8">
        <f t="shared" si="0"/>
        <v>161813.20000000001</v>
      </c>
    </row>
    <row r="17" spans="1:8" ht="151.80000000000001" x14ac:dyDescent="0.3">
      <c r="A17" s="58">
        <v>13</v>
      </c>
      <c r="B17" s="6">
        <f>'APÊNDICE II-MEMÓRIA DE CÁLCULO'!B19</f>
        <v>19867</v>
      </c>
      <c r="C17" s="6" t="str">
        <f>'APÊNDICE II-MEMÓRIA DE CÁLCULO'!C19</f>
        <v>-</v>
      </c>
      <c r="D17" s="7" t="str">
        <f>'APÊNDICE II-MEMÓRIA DE CÁLCULO'!D19</f>
        <v>Forno industrial a gás GLP, com estrutura metálica reforçada e acabamento em pintura eletrostática, indicado para uso em panificação e gastronomia. Possui piso em pedra refratária, que acumula e distribui o calor de forma uniforme, contribuindo para um assado homogêneo. Conta com bandeja coletora de resíduos em chapa galvanizada de alta resistência à corrosão. Equipado com queimadores em aço tubular, com sistema de gaveta e regulador de entrada de ar para ajuste da chama. Possui isolamento térmico em lã de vidro, pés metálicos reforçados e câmara interna com três trilhos para regulagem de altura das grades ou esteiras. Acompanha uma grade reforçada por câmara e porta com visor em vidro temperado, com sistema de abertura tipo guilhotina com contrapeso. Controle de temperatura através de termômetro analógico lateral. Dimensões internas aproximadas: 800 mm (largura) × 600 mm (profundidade) × 230 mm (altura). Equipamento com certificação INMETRO e garantia mínima fornecida pelo fabricante contra defeitos de fabricação.</v>
      </c>
      <c r="E17" s="6" t="str">
        <f>'APÊNDICE II-MEMÓRIA DE CÁLCULO'!E19</f>
        <v xml:space="preserve">UNIDADE </v>
      </c>
      <c r="F17" s="12">
        <f>'APÊNDICE II-MEMÓRIA DE CÁLCULO'!AA19</f>
        <v>20</v>
      </c>
      <c r="G17" s="8">
        <f>'APÊNDICE III - MAPA DE PREÇOS'!I17</f>
        <v>1761.21</v>
      </c>
      <c r="H17" s="8">
        <f t="shared" si="0"/>
        <v>35224.199999999997</v>
      </c>
    </row>
    <row r="18" spans="1:8" ht="110.4" x14ac:dyDescent="0.3">
      <c r="A18" s="58">
        <v>14</v>
      </c>
      <c r="B18" s="6">
        <f>'APÊNDICE II-MEMÓRIA DE CÁLCULO'!B20</f>
        <v>19868</v>
      </c>
      <c r="C18" s="6">
        <f>'APÊNDICE II-MEMÓRIA DE CÁLCULO'!C20</f>
        <v>325001</v>
      </c>
      <c r="D18" s="7" t="str">
        <f>'APÊNDICE II-MEMÓRIA DE CÁLCULO'!D20</f>
        <v>Caldeirão industrial com capacidade nominal de 300 litros, confeccionado em aço inoxidável AISI 304 com acabamento polido sanitário. Alimentação a gás GLP, equipado com queimadores em aço de alta eficiência térmica e controle manual de chama. Tampa superior articulada com dobradiça ou removível, conforme modelo, e registro de drenagem em aço inox para escoamento do conteúdo. Estrutura com pés fixos niveladores, garantindo estabilidade durante o uso. Indicado para preparo em larga escala em cozinhas industriais, com projeto que favorece a higienização, operação segura e uso contínuo. Equipamento com certificação INMETRO e garantia mínima fornecida pelo fabricante contra defeitos de fabricação.</v>
      </c>
      <c r="E18" s="6" t="str">
        <f>'APÊNDICE II-MEMÓRIA DE CÁLCULO'!E20</f>
        <v xml:space="preserve">UNIDADE </v>
      </c>
      <c r="F18" s="12">
        <f>'APÊNDICE II-MEMÓRIA DE CÁLCULO'!AA20</f>
        <v>4</v>
      </c>
      <c r="G18" s="8">
        <f>'APÊNDICE III - MAPA DE PREÇOS'!I18</f>
        <v>17900</v>
      </c>
      <c r="H18" s="8">
        <f t="shared" si="0"/>
        <v>71600</v>
      </c>
    </row>
    <row r="19" spans="1:8" ht="82.8" x14ac:dyDescent="0.3">
      <c r="A19" s="58">
        <v>15</v>
      </c>
      <c r="B19" s="6">
        <f>'APÊNDICE II-MEMÓRIA DE CÁLCULO'!B21</f>
        <v>19869</v>
      </c>
      <c r="C19" s="6" t="str">
        <f>'APÊNDICE II-MEMÓRIA DE CÁLCULO'!C21</f>
        <v>-</v>
      </c>
      <c r="D19" s="7" t="str">
        <f>'APÊNDICE II-MEMÓRIA DE CÁLCULO'!D21</f>
        <v>Mesa industrial para manipulação e auto serviço, confeccionada em aço inoxidável AISI 430, com estrutura, tampo e prateleira inferior gradeada totalmente em aço inox, com dimensões nominais de 1500 mm (comprimento) x 700 mm (largura) x 850 mm (altura), formato retangular. Capacidade para suportar carga distribuída de até 250 kg. Projeto em conformidade com requisitos sanitários aplicáveis, com superfícies lisas e acabamento adequado para fácil higienização. Garantia mínima fornecida pelo fabricante contra defeitos de fabricação.</v>
      </c>
      <c r="E19" s="6" t="str">
        <f>'APÊNDICE II-MEMÓRIA DE CÁLCULO'!E21</f>
        <v>UNIDADE</v>
      </c>
      <c r="F19" s="12">
        <f>'APÊNDICE II-MEMÓRIA DE CÁLCULO'!AA21</f>
        <v>30</v>
      </c>
      <c r="G19" s="8">
        <f>'APÊNDICE III - MAPA DE PREÇOS'!I19</f>
        <v>1149.3800000000001</v>
      </c>
      <c r="H19" s="8">
        <f t="shared" si="0"/>
        <v>34481.4</v>
      </c>
    </row>
    <row r="20" spans="1:8" ht="110.4" x14ac:dyDescent="0.3">
      <c r="A20" s="58">
        <v>16</v>
      </c>
      <c r="B20" s="6">
        <f>'APÊNDICE II-MEMÓRIA DE CÁLCULO'!B22</f>
        <v>19870</v>
      </c>
      <c r="C20" s="6">
        <f>'APÊNDICE II-MEMÓRIA DE CÁLCULO'!C23</f>
        <v>613561</v>
      </c>
      <c r="D20" s="7" t="str">
        <f>'APÊNDICE II-MEMÓRIA DE CÁLCULO'!D22</f>
        <v xml:space="preserve">Aspirador de pó vertical 2 em 1, com função portátil destacável, potência mínima de 600W, alimentação bivolt automático. Coletor de pó removível e lavável com capacidade mínima de 800 ml, filtro HEPA reutilizável. Peso máximo de 3 kg, cabo de alimentação com comprimento mínimo de 4 metros. Corpo com tubo prolongador removível e base com rotação articulada ou sistema flexível para facilitar o uso sob móveis. Sistema de sucção a vácuo tipo ciclone ou equivalente. Acompanha bico para cantos e escova para estofados. Cor conforme disponibilidade do fabricante.  Com certificação INMETRO e garantia mínima fornecida pelo fabricante contra defeitos de fabricação. Produto entregue com manual de instruções em português, embalagem original e assistência técnica autorizada no território nacional. </v>
      </c>
      <c r="E20" s="6" t="str">
        <f>'APÊNDICE II-MEMÓRIA DE CÁLCULO'!E22</f>
        <v xml:space="preserve">UNIDADE </v>
      </c>
      <c r="F20" s="12">
        <f>'APÊNDICE II-MEMÓRIA DE CÁLCULO'!AA22</f>
        <v>6</v>
      </c>
      <c r="G20" s="8">
        <f>'APÊNDICE III - MAPA DE PREÇOS'!I20</f>
        <v>212.88</v>
      </c>
      <c r="H20" s="8">
        <f t="shared" si="0"/>
        <v>1277.28</v>
      </c>
    </row>
    <row r="21" spans="1:8" ht="124.2" x14ac:dyDescent="0.3">
      <c r="A21" s="58">
        <v>17</v>
      </c>
      <c r="B21" s="6">
        <f>'APÊNDICE II-MEMÓRIA DE CÁLCULO'!B23</f>
        <v>19871</v>
      </c>
      <c r="C21" s="6" t="str">
        <f>'APÊNDICE II-MEMÓRIA DE CÁLCULO'!C24</f>
        <v>-</v>
      </c>
      <c r="D21" s="7" t="str">
        <f>'APÊNDICE II-MEMÓRIA DE CÁLCULO'!D23</f>
        <v xml:space="preserve">Aspirador industrial de pó e água, potência mínima de 1200W, equipado com tanque de no mínimo 20 litros confeccionado em aço inoxidável AISI 304 ou material resistente à corrosão equivalente. Sistema de filtragem eficiente com filtro HEPA lavável ou equivalente, para retenção de partículas sólidas e líquidas. Nível máximo de ruído de 75 dB. Acompanha mangueira flexível, bocal para múltiplas superfícies, escova para cantos e extensão telescópica. Sistema prático de esvaziamento do tanque por válvula de drenagem ou dispositivo similar. Equipado com rodas giratórias e alça ergonômica para mobilidade. Alimentação elétrica 220V. Com certificação INMETRO e garantia mínima fornecida pelo fabricante contra defeitos de fabricação. Produto entregue com manual de instruções em português, embalagem original e assistência técnica autorizada no território nacional. </v>
      </c>
      <c r="E21" s="6" t="str">
        <f>'APÊNDICE II-MEMÓRIA DE CÁLCULO'!E23</f>
        <v xml:space="preserve">UNIDADE </v>
      </c>
      <c r="F21" s="12">
        <f>'APÊNDICE II-MEMÓRIA DE CÁLCULO'!AA23</f>
        <v>20</v>
      </c>
      <c r="G21" s="8">
        <f>'APÊNDICE III - MAPA DE PREÇOS'!I21</f>
        <v>343.97</v>
      </c>
      <c r="H21" s="8">
        <f t="shared" si="0"/>
        <v>6879.4000000000005</v>
      </c>
    </row>
    <row r="22" spans="1:8" ht="124.2" x14ac:dyDescent="0.3">
      <c r="A22" s="58">
        <v>18</v>
      </c>
      <c r="B22" s="6">
        <f>'APÊNDICE II-MEMÓRIA DE CÁLCULO'!B24</f>
        <v>19872</v>
      </c>
      <c r="C22" s="6" t="str">
        <f>'APÊNDICE II-MEMÓRIA DE CÁLCULO'!C25</f>
        <v>-</v>
      </c>
      <c r="D22" s="7" t="str">
        <f>'APÊNDICE II-MEMÓRIA DE CÁLCULO'!D24</f>
        <v xml:space="preserve">Nobreak com potência mínima de 1200VA, tecnologia linha-interativa ou equivalente, equipado com no mínimo 8 tomadas no padrão NBR 14136. Entrada e saída bivolt com seleção automática ou manual de voltagem. Frequência de operação de 60Hz e forma de onda de saída semissenoidal. Sistema de recarga automática das baterias mesmo com o equipamento desligado e função cold start para partida a frio. Autonomia mínima de 15 minutos para carga entre 600W e 750W. Proteções contra sobrecarga, curto-circuito, subtensão, sobretensão e descarga total das baterias. Gabinete resistente com ventilação adequada e indicação visual do status por LEDs ou visor. Com certificação INMETRO e garantia mínima fornecida pelo fabricante contra defeitos de fabricação. Produto entregue com manual de instruções em português, embalagem original e assistência técnica autorizada no território nacional. </v>
      </c>
      <c r="E22" s="6" t="str">
        <f>'APÊNDICE II-MEMÓRIA DE CÁLCULO'!E24</f>
        <v>UNIDADE</v>
      </c>
      <c r="F22" s="12">
        <f>'APÊNDICE II-MEMÓRIA DE CÁLCULO'!AA24</f>
        <v>40</v>
      </c>
      <c r="G22" s="8">
        <f>'APÊNDICE III - MAPA DE PREÇOS'!I22</f>
        <v>729.25</v>
      </c>
      <c r="H22" s="8">
        <f t="shared" si="0"/>
        <v>29170</v>
      </c>
    </row>
    <row r="23" spans="1:8" ht="179.4" x14ac:dyDescent="0.3">
      <c r="A23" s="58">
        <v>19</v>
      </c>
      <c r="B23" s="6">
        <f>'APÊNDICE II-MEMÓRIA DE CÁLCULO'!B25</f>
        <v>19873</v>
      </c>
      <c r="C23" s="6">
        <f>'APÊNDICE II-MEMÓRIA DE CÁLCULO'!C26</f>
        <v>622157</v>
      </c>
      <c r="D23" s="7" t="str">
        <f>'APÊNDICE II-MEMÓRIA DE CÁLCULO'!D25</f>
        <v xml:space="preserve">Lavadora e secadora automática de alta capacidade, com abertura frontal, capacidade mínima de 17 kg para lavagem e 16 kg para secagem, funcionamento em 220V com tomada de 20A. Eficiência energética classe A. Motor inverter Direct Drive ou equivalente, com garantia mínima de 10 anos no motor. Painel eletrônico LED Touch, cesto em aço inox e porta com vidro temperado. Pés reguláveis para nivelamento. Equipamento equipado com sensores de carga e temperatura, tecnologia de lavagem por múltiplos movimentos, controle de temperatura de lavagem entre 30°C e 95°C. Disponibiliza programas automáticos e inteligentes, com no mínimo 6 ciclos para lavagem e 6 para secagem, incluindo algodão, edredom, lã, roupas de cama e higienização a vapor. Conectividade Wi-Fi com suporte a aplicativos de gerenciamento remoto, incluindo função Smart Diagnosis ou equivalente. Possui trava para crianças. Consumo máximo de água por ciclo até 200 litros. Dimensões aproximadas: 75 cm (L) x 100 cm (A) x 80 cm (P). Com certificação INMETRO e garantia mínima fornecida pelo fabricante contra defeitos de fabricação. Produto entregue com manual de instruções em português, embalagem original e assistência técnica autorizada no território nacional. </v>
      </c>
      <c r="E23" s="6" t="str">
        <f>'APÊNDICE II-MEMÓRIA DE CÁLCULO'!E25</f>
        <v>UNIDADE</v>
      </c>
      <c r="F23" s="12">
        <f>'APÊNDICE II-MEMÓRIA DE CÁLCULO'!AA25</f>
        <v>6</v>
      </c>
      <c r="G23" s="8">
        <f>'APÊNDICE III - MAPA DE PREÇOS'!I23</f>
        <v>16545.5</v>
      </c>
      <c r="H23" s="8">
        <f t="shared" si="0"/>
        <v>99273</v>
      </c>
    </row>
    <row r="24" spans="1:8" ht="138" x14ac:dyDescent="0.3">
      <c r="A24" s="58">
        <v>20</v>
      </c>
      <c r="B24" s="6">
        <f>'APÊNDICE II-MEMÓRIA DE CÁLCULO'!B26</f>
        <v>7170</v>
      </c>
      <c r="C24" s="6">
        <f>'APÊNDICE II-MEMÓRIA DE CÁLCULO'!C27</f>
        <v>0</v>
      </c>
      <c r="D24" s="7" t="str">
        <f>'APÊNDICE II-MEMÓRIA DE CÁLCULO'!D26</f>
        <v xml:space="preserve">Caixa Amplificada - Som de altíssima qualidade, com 3000w pmpo e 200w rms de potência, woofer de 15" polegadas. Fonte de alimentação interna, bateria interna com duração que vai de 3 a 6 h. Tela lcd - Controle remoto sem fio- Bateria interna recarregável, Bluetooth 4.0- Rádio fm- MP3- Entrada usb- Entrada sd/mmc- Entrada auxiliar - 01 entrada p2, 01 entrada P10 p/ Microfone ou instrumentos - Regulador individual: volume, bass, treble, echo e volume do microfone- Entrada p/ cabo ac - Bivolt - Chave geral liga/desliga- Rodas para transporte - Alça telescópica com regulagem de altura e Alça fixa superior, pedestal com pés emborrachados. Dimensões c/ embalagem: 67 x 44 x 39 cm (a x L x P). Microfone dinâmico (bobina móvel). - Som claro e de alta qualidade.Garantia mínima do fabricante de 12 meses.
</v>
      </c>
      <c r="E24" s="6" t="str">
        <f>'APÊNDICE II-MEMÓRIA DE CÁLCULO'!E26</f>
        <v>UNIDADE</v>
      </c>
      <c r="F24" s="12">
        <f>'APÊNDICE II-MEMÓRIA DE CÁLCULO'!AA26</f>
        <v>30</v>
      </c>
      <c r="G24" s="8">
        <f>'APÊNDICE III - MAPA DE PREÇOS'!I24</f>
        <v>1596</v>
      </c>
      <c r="H24" s="8">
        <f t="shared" si="0"/>
        <v>47880</v>
      </c>
    </row>
    <row r="25" spans="1:8" x14ac:dyDescent="0.3">
      <c r="A25" s="66" t="s">
        <v>9</v>
      </c>
      <c r="B25" s="66"/>
      <c r="C25" s="66"/>
      <c r="D25" s="66"/>
      <c r="E25" s="66"/>
      <c r="F25" s="66"/>
      <c r="G25" s="67">
        <f>SUM(H5:H24)</f>
        <v>891290.41</v>
      </c>
      <c r="H25" s="67"/>
    </row>
    <row r="26" spans="1:8" ht="16.5" customHeight="1" x14ac:dyDescent="0.3"/>
    <row r="39" ht="16.5" customHeight="1" x14ac:dyDescent="0.3"/>
  </sheetData>
  <mergeCells count="5">
    <mergeCell ref="A1:H1"/>
    <mergeCell ref="A3:H3"/>
    <mergeCell ref="A2:H2"/>
    <mergeCell ref="A25:F25"/>
    <mergeCell ref="G25:H25"/>
  </mergeCells>
  <pageMargins left="0.511811024" right="0.511811024" top="0.78740157499999996" bottom="0.78740157499999996" header="0.31496062000000002" footer="0.31496062000000002"/>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82"/>
  <sheetViews>
    <sheetView tabSelected="1" zoomScale="80" zoomScaleNormal="80" zoomScaleSheetLayoutView="134" workbookViewId="0">
      <selection activeCell="A4" sqref="A4:A6"/>
    </sheetView>
  </sheetViews>
  <sheetFormatPr defaultColWidth="8.88671875" defaultRowHeight="15.6" x14ac:dyDescent="0.3"/>
  <cols>
    <col min="1" max="1" width="7" style="16" customWidth="1"/>
    <col min="2" max="2" width="7.5546875" style="57" customWidth="1"/>
    <col min="3" max="3" width="10.5546875" style="15" customWidth="1"/>
    <col min="4" max="4" width="72.109375" style="35" customWidth="1"/>
    <col min="5" max="5" width="19.88671875" style="15" customWidth="1"/>
    <col min="6" max="6" width="18.109375" style="39" customWidth="1"/>
    <col min="7" max="7" width="23.109375" style="39" customWidth="1"/>
    <col min="8" max="16" width="23.109375" style="15" customWidth="1"/>
    <col min="17" max="17" width="24.5546875" style="15" customWidth="1"/>
    <col min="18" max="18" width="23.5546875" style="15" customWidth="1"/>
    <col min="19" max="19" width="24" style="15" customWidth="1"/>
    <col min="20" max="24" width="23.109375" style="15" customWidth="1"/>
    <col min="25" max="25" width="20.5546875" style="15" bestFit="1" customWidth="1"/>
    <col min="26" max="26" width="20.5546875" style="15" customWidth="1"/>
    <col min="27" max="27" width="24.5546875" style="13" customWidth="1"/>
    <col min="28" max="16384" width="8.88671875" style="13"/>
  </cols>
  <sheetData>
    <row r="1" spans="1:27" ht="69.599999999999994" customHeight="1" x14ac:dyDescent="0.3">
      <c r="A1" s="73"/>
      <c r="B1" s="73"/>
      <c r="C1" s="73"/>
      <c r="D1" s="73"/>
      <c r="E1" s="73"/>
      <c r="F1" s="73"/>
      <c r="G1" s="73"/>
      <c r="H1" s="73"/>
      <c r="I1" s="73"/>
      <c r="J1" s="73"/>
      <c r="K1" s="73"/>
      <c r="L1" s="73"/>
      <c r="M1" s="73"/>
      <c r="N1" s="73"/>
      <c r="O1" s="73"/>
      <c r="P1" s="73"/>
      <c r="Q1" s="73"/>
      <c r="R1" s="73"/>
      <c r="S1" s="73"/>
      <c r="T1" s="73"/>
      <c r="U1" s="73"/>
      <c r="V1" s="73"/>
      <c r="W1" s="73"/>
      <c r="X1" s="73"/>
      <c r="Y1" s="73"/>
      <c r="Z1" s="73"/>
      <c r="AA1" s="73"/>
    </row>
    <row r="2" spans="1:27" ht="68.25" customHeight="1" x14ac:dyDescent="0.3">
      <c r="A2" s="77" t="s">
        <v>10</v>
      </c>
      <c r="B2" s="77"/>
      <c r="C2" s="77"/>
      <c r="D2" s="77"/>
      <c r="E2" s="77"/>
      <c r="F2" s="77"/>
      <c r="G2" s="77"/>
      <c r="H2" s="77"/>
      <c r="I2" s="77"/>
      <c r="J2" s="77"/>
      <c r="K2" s="77"/>
      <c r="L2" s="77"/>
      <c r="M2" s="77"/>
      <c r="N2" s="77"/>
      <c r="O2" s="77"/>
      <c r="P2" s="77"/>
      <c r="Q2" s="77"/>
      <c r="R2" s="77"/>
      <c r="S2" s="77"/>
      <c r="T2" s="77"/>
      <c r="U2" s="77"/>
      <c r="V2" s="77"/>
      <c r="W2" s="77"/>
      <c r="X2" s="77"/>
      <c r="Y2" s="77"/>
      <c r="Z2" s="77"/>
      <c r="AA2" s="77"/>
    </row>
    <row r="3" spans="1:27" ht="27" customHeight="1" x14ac:dyDescent="0.3">
      <c r="A3" s="74" t="s">
        <v>11</v>
      </c>
      <c r="B3" s="74"/>
      <c r="C3" s="74"/>
      <c r="D3" s="74"/>
      <c r="E3" s="74"/>
      <c r="F3" s="74"/>
      <c r="G3" s="74"/>
      <c r="H3" s="74"/>
      <c r="I3" s="74"/>
      <c r="J3" s="74"/>
      <c r="K3" s="74"/>
      <c r="L3" s="74"/>
      <c r="M3" s="74"/>
      <c r="N3" s="74"/>
      <c r="O3" s="74"/>
      <c r="P3" s="74"/>
      <c r="Q3" s="74"/>
      <c r="R3" s="74"/>
      <c r="S3" s="74"/>
      <c r="T3" s="74"/>
      <c r="U3" s="74"/>
      <c r="V3" s="74"/>
      <c r="W3" s="74"/>
      <c r="X3" s="74"/>
      <c r="Y3" s="74"/>
      <c r="Z3" s="74"/>
      <c r="AA3" s="74"/>
    </row>
    <row r="4" spans="1:27" ht="36.75" customHeight="1" x14ac:dyDescent="0.3">
      <c r="A4" s="75" t="s">
        <v>1</v>
      </c>
      <c r="B4" s="75" t="s">
        <v>2</v>
      </c>
      <c r="C4" s="76" t="s">
        <v>3</v>
      </c>
      <c r="D4" s="75" t="s">
        <v>12</v>
      </c>
      <c r="E4" s="75" t="s">
        <v>5</v>
      </c>
      <c r="F4" s="75" t="s">
        <v>13</v>
      </c>
      <c r="G4" s="75"/>
      <c r="H4" s="75"/>
      <c r="I4" s="75"/>
      <c r="J4" s="75"/>
      <c r="K4" s="75"/>
      <c r="L4" s="75"/>
      <c r="M4" s="75"/>
      <c r="N4" s="75"/>
      <c r="O4" s="75"/>
      <c r="P4" s="75"/>
      <c r="Q4" s="75"/>
      <c r="R4" s="75"/>
      <c r="S4" s="75"/>
      <c r="T4" s="75"/>
      <c r="U4" s="75"/>
      <c r="V4" s="75"/>
      <c r="W4" s="75"/>
      <c r="X4" s="75"/>
      <c r="Y4" s="75"/>
      <c r="Z4" s="75"/>
      <c r="AA4" s="75"/>
    </row>
    <row r="5" spans="1:27" ht="30" customHeight="1" x14ac:dyDescent="0.3">
      <c r="A5" s="75"/>
      <c r="B5" s="75"/>
      <c r="C5" s="76"/>
      <c r="D5" s="75"/>
      <c r="E5" s="75"/>
      <c r="F5" s="75" t="s">
        <v>14</v>
      </c>
      <c r="G5" s="71" t="s">
        <v>15</v>
      </c>
      <c r="H5" s="78" t="s">
        <v>16</v>
      </c>
      <c r="I5" s="79"/>
      <c r="J5" s="79"/>
      <c r="K5" s="79"/>
      <c r="L5" s="79"/>
      <c r="M5" s="79"/>
      <c r="N5" s="79"/>
      <c r="O5" s="79"/>
      <c r="P5" s="79"/>
      <c r="Q5" s="79"/>
      <c r="R5" s="79"/>
      <c r="S5" s="79"/>
      <c r="T5" s="79"/>
      <c r="U5" s="79"/>
      <c r="V5" s="79"/>
      <c r="W5" s="79"/>
      <c r="X5" s="80"/>
      <c r="Y5" s="71" t="s">
        <v>17</v>
      </c>
      <c r="Z5" s="71" t="s">
        <v>18</v>
      </c>
      <c r="AA5" s="74" t="s">
        <v>19</v>
      </c>
    </row>
    <row r="6" spans="1:27" ht="85.5" customHeight="1" x14ac:dyDescent="0.3">
      <c r="A6" s="75"/>
      <c r="B6" s="75"/>
      <c r="C6" s="76"/>
      <c r="D6" s="75"/>
      <c r="E6" s="75"/>
      <c r="F6" s="75"/>
      <c r="G6" s="72"/>
      <c r="H6" s="60" t="s">
        <v>20</v>
      </c>
      <c r="I6" s="60" t="s">
        <v>21</v>
      </c>
      <c r="J6" s="60" t="s">
        <v>22</v>
      </c>
      <c r="K6" s="60" t="s">
        <v>23</v>
      </c>
      <c r="L6" s="60" t="s">
        <v>24</v>
      </c>
      <c r="M6" s="60" t="s">
        <v>25</v>
      </c>
      <c r="N6" s="60" t="s">
        <v>26</v>
      </c>
      <c r="O6" s="60" t="s">
        <v>27</v>
      </c>
      <c r="P6" s="60" t="s">
        <v>28</v>
      </c>
      <c r="Q6" s="60" t="s">
        <v>29</v>
      </c>
      <c r="R6" s="60" t="s">
        <v>30</v>
      </c>
      <c r="S6" s="60" t="s">
        <v>31</v>
      </c>
      <c r="T6" s="60" t="s">
        <v>32</v>
      </c>
      <c r="U6" s="60" t="s">
        <v>33</v>
      </c>
      <c r="V6" s="60" t="s">
        <v>34</v>
      </c>
      <c r="W6" s="60" t="s">
        <v>35</v>
      </c>
      <c r="X6" s="60" t="s">
        <v>36</v>
      </c>
      <c r="Y6" s="72"/>
      <c r="Z6" s="72"/>
      <c r="AA6" s="74"/>
    </row>
    <row r="7" spans="1:27" ht="277.5" customHeight="1" x14ac:dyDescent="0.3">
      <c r="A7" s="41">
        <v>1</v>
      </c>
      <c r="B7" s="31">
        <v>19858</v>
      </c>
      <c r="C7" s="42">
        <v>600610</v>
      </c>
      <c r="D7" s="43" t="s">
        <v>37</v>
      </c>
      <c r="E7" s="42" t="s">
        <v>38</v>
      </c>
      <c r="F7" s="44" t="s">
        <v>39</v>
      </c>
      <c r="G7" s="44" t="s">
        <v>40</v>
      </c>
      <c r="H7" s="45">
        <v>1</v>
      </c>
      <c r="I7" s="45">
        <v>1</v>
      </c>
      <c r="J7" s="45">
        <v>0</v>
      </c>
      <c r="K7" s="45">
        <v>0</v>
      </c>
      <c r="L7" s="45">
        <v>0</v>
      </c>
      <c r="M7" s="45">
        <v>1</v>
      </c>
      <c r="N7" s="45">
        <v>1</v>
      </c>
      <c r="O7" s="45">
        <v>1</v>
      </c>
      <c r="P7" s="45">
        <v>0</v>
      </c>
      <c r="Q7" s="45">
        <v>1</v>
      </c>
      <c r="R7" s="45">
        <v>1</v>
      </c>
      <c r="S7" s="45">
        <v>1</v>
      </c>
      <c r="T7" s="45">
        <v>1</v>
      </c>
      <c r="U7" s="45">
        <v>1</v>
      </c>
      <c r="V7" s="45">
        <v>1</v>
      </c>
      <c r="W7" s="45">
        <v>1</v>
      </c>
      <c r="X7" s="45">
        <v>0</v>
      </c>
      <c r="Y7" s="44" t="str">
        <f>G7</f>
        <v>-</v>
      </c>
      <c r="Z7" s="46">
        <f>SUM(H7:X7)</f>
        <v>12</v>
      </c>
      <c r="AA7" s="46">
        <f>Z7</f>
        <v>12</v>
      </c>
    </row>
    <row r="8" spans="1:27" ht="179.25" customHeight="1" x14ac:dyDescent="0.3">
      <c r="A8" s="41">
        <v>2</v>
      </c>
      <c r="B8" s="59">
        <v>19859</v>
      </c>
      <c r="C8" s="42" t="s">
        <v>40</v>
      </c>
      <c r="D8" s="47" t="s">
        <v>41</v>
      </c>
      <c r="E8" s="42" t="s">
        <v>38</v>
      </c>
      <c r="F8" s="44" t="s">
        <v>39</v>
      </c>
      <c r="G8" s="44" t="s">
        <v>40</v>
      </c>
      <c r="H8" s="45">
        <v>2</v>
      </c>
      <c r="I8" s="45">
        <v>2</v>
      </c>
      <c r="J8" s="45">
        <v>1</v>
      </c>
      <c r="K8" s="45">
        <v>1</v>
      </c>
      <c r="L8" s="45">
        <v>1</v>
      </c>
      <c r="M8" s="45">
        <v>2</v>
      </c>
      <c r="N8" s="45">
        <v>1</v>
      </c>
      <c r="O8" s="45">
        <v>2</v>
      </c>
      <c r="P8" s="45">
        <v>2</v>
      </c>
      <c r="Q8" s="45">
        <v>2</v>
      </c>
      <c r="R8" s="45">
        <v>2</v>
      </c>
      <c r="S8" s="45">
        <v>2</v>
      </c>
      <c r="T8" s="45">
        <v>2</v>
      </c>
      <c r="U8" s="45">
        <v>2</v>
      </c>
      <c r="V8" s="45">
        <v>2</v>
      </c>
      <c r="W8" s="45">
        <v>2</v>
      </c>
      <c r="X8" s="45">
        <v>2</v>
      </c>
      <c r="Y8" s="44" t="str">
        <f t="shared" ref="Y8:Y26" si="0">G8</f>
        <v>-</v>
      </c>
      <c r="Z8" s="46">
        <f t="shared" ref="Z8:Z26" si="1">SUM(H8:X8)</f>
        <v>30</v>
      </c>
      <c r="AA8" s="46">
        <f t="shared" ref="AA8:AA26" si="2">Z8</f>
        <v>30</v>
      </c>
    </row>
    <row r="9" spans="1:27" ht="159.9" customHeight="1" x14ac:dyDescent="0.3">
      <c r="A9" s="41">
        <v>3</v>
      </c>
      <c r="B9" s="59">
        <v>19860</v>
      </c>
      <c r="C9" s="42">
        <v>481373</v>
      </c>
      <c r="D9" s="43" t="s">
        <v>42</v>
      </c>
      <c r="E9" s="42" t="s">
        <v>43</v>
      </c>
      <c r="F9" s="44" t="s">
        <v>39</v>
      </c>
      <c r="G9" s="44" t="s">
        <v>40</v>
      </c>
      <c r="H9" s="45">
        <v>3</v>
      </c>
      <c r="I9" s="45">
        <v>0</v>
      </c>
      <c r="J9" s="45">
        <v>0</v>
      </c>
      <c r="K9" s="45">
        <v>0</v>
      </c>
      <c r="L9" s="45">
        <v>0</v>
      </c>
      <c r="M9" s="45">
        <v>0</v>
      </c>
      <c r="N9" s="45">
        <v>0</v>
      </c>
      <c r="O9" s="45">
        <v>0</v>
      </c>
      <c r="P9" s="45">
        <v>0</v>
      </c>
      <c r="Q9" s="45">
        <v>0</v>
      </c>
      <c r="R9" s="45">
        <v>0</v>
      </c>
      <c r="S9" s="45">
        <v>1</v>
      </c>
      <c r="T9" s="45">
        <v>1</v>
      </c>
      <c r="U9" s="45">
        <v>0</v>
      </c>
      <c r="V9" s="45">
        <v>0</v>
      </c>
      <c r="W9" s="45">
        <v>0</v>
      </c>
      <c r="X9" s="45">
        <v>0</v>
      </c>
      <c r="Y9" s="44" t="str">
        <f t="shared" si="0"/>
        <v>-</v>
      </c>
      <c r="Z9" s="46">
        <f t="shared" si="1"/>
        <v>5</v>
      </c>
      <c r="AA9" s="46">
        <f t="shared" si="2"/>
        <v>5</v>
      </c>
    </row>
    <row r="10" spans="1:27" ht="127.5" customHeight="1" x14ac:dyDescent="0.3">
      <c r="A10" s="41">
        <v>4</v>
      </c>
      <c r="B10" s="59">
        <v>19861</v>
      </c>
      <c r="C10" s="42" t="s">
        <v>40</v>
      </c>
      <c r="D10" s="43" t="s">
        <v>44</v>
      </c>
      <c r="E10" s="42" t="s">
        <v>38</v>
      </c>
      <c r="F10" s="44" t="s">
        <v>39</v>
      </c>
      <c r="G10" s="44" t="s">
        <v>40</v>
      </c>
      <c r="H10" s="45">
        <v>4</v>
      </c>
      <c r="I10" s="45">
        <v>0</v>
      </c>
      <c r="J10" s="45">
        <v>0</v>
      </c>
      <c r="K10" s="45">
        <v>0</v>
      </c>
      <c r="L10" s="45">
        <v>0</v>
      </c>
      <c r="M10" s="45">
        <v>0</v>
      </c>
      <c r="N10" s="45">
        <v>0</v>
      </c>
      <c r="O10" s="45">
        <v>0</v>
      </c>
      <c r="P10" s="45">
        <v>0</v>
      </c>
      <c r="Q10" s="45">
        <v>0</v>
      </c>
      <c r="R10" s="45">
        <v>0</v>
      </c>
      <c r="S10" s="45">
        <v>0</v>
      </c>
      <c r="T10" s="45">
        <v>0</v>
      </c>
      <c r="U10" s="45">
        <v>0</v>
      </c>
      <c r="V10" s="45">
        <v>0</v>
      </c>
      <c r="W10" s="45">
        <v>0</v>
      </c>
      <c r="X10" s="45">
        <v>0</v>
      </c>
      <c r="Y10" s="44" t="str">
        <f t="shared" si="0"/>
        <v>-</v>
      </c>
      <c r="Z10" s="46">
        <f t="shared" si="1"/>
        <v>4</v>
      </c>
      <c r="AA10" s="46">
        <f t="shared" si="2"/>
        <v>4</v>
      </c>
    </row>
    <row r="11" spans="1:27" ht="119.25" customHeight="1" x14ac:dyDescent="0.3">
      <c r="A11" s="41">
        <v>5</v>
      </c>
      <c r="B11" s="59">
        <v>19862</v>
      </c>
      <c r="C11" s="42" t="s">
        <v>40</v>
      </c>
      <c r="D11" s="43" t="s">
        <v>45</v>
      </c>
      <c r="E11" s="42" t="s">
        <v>38</v>
      </c>
      <c r="F11" s="44" t="s">
        <v>39</v>
      </c>
      <c r="G11" s="44" t="s">
        <v>40</v>
      </c>
      <c r="H11" s="45">
        <v>1</v>
      </c>
      <c r="I11" s="45">
        <v>1</v>
      </c>
      <c r="J11" s="45">
        <v>1</v>
      </c>
      <c r="K11" s="45">
        <v>1</v>
      </c>
      <c r="L11" s="45">
        <v>1</v>
      </c>
      <c r="M11" s="45">
        <v>1</v>
      </c>
      <c r="N11" s="45">
        <v>1</v>
      </c>
      <c r="O11" s="45">
        <v>1</v>
      </c>
      <c r="P11" s="45">
        <v>1</v>
      </c>
      <c r="Q11" s="45">
        <v>1</v>
      </c>
      <c r="R11" s="45">
        <v>1</v>
      </c>
      <c r="S11" s="45">
        <v>1</v>
      </c>
      <c r="T11" s="45">
        <v>1</v>
      </c>
      <c r="U11" s="45">
        <v>1</v>
      </c>
      <c r="V11" s="45">
        <v>2</v>
      </c>
      <c r="W11" s="45">
        <v>2</v>
      </c>
      <c r="X11" s="45">
        <v>2</v>
      </c>
      <c r="Y11" s="44" t="str">
        <f t="shared" si="0"/>
        <v>-</v>
      </c>
      <c r="Z11" s="46">
        <f t="shared" si="1"/>
        <v>20</v>
      </c>
      <c r="AA11" s="46">
        <f t="shared" si="2"/>
        <v>20</v>
      </c>
    </row>
    <row r="12" spans="1:27" ht="106.2" customHeight="1" x14ac:dyDescent="0.3">
      <c r="A12" s="41">
        <v>6</v>
      </c>
      <c r="B12" s="32">
        <v>7156</v>
      </c>
      <c r="C12" s="42">
        <v>627990</v>
      </c>
      <c r="D12" s="48" t="s">
        <v>46</v>
      </c>
      <c r="E12" s="42" t="s">
        <v>38</v>
      </c>
      <c r="F12" s="52">
        <v>20</v>
      </c>
      <c r="G12" s="52">
        <v>5</v>
      </c>
      <c r="H12" s="45">
        <v>3</v>
      </c>
      <c r="I12" s="45">
        <v>1</v>
      </c>
      <c r="J12" s="45">
        <v>0</v>
      </c>
      <c r="K12" s="45">
        <v>0</v>
      </c>
      <c r="L12" s="45">
        <v>0</v>
      </c>
      <c r="M12" s="45">
        <v>1</v>
      </c>
      <c r="N12" s="45">
        <v>1</v>
      </c>
      <c r="O12" s="45">
        <v>1</v>
      </c>
      <c r="P12" s="45">
        <v>0</v>
      </c>
      <c r="Q12" s="45">
        <v>1</v>
      </c>
      <c r="R12" s="45">
        <v>1</v>
      </c>
      <c r="S12" s="45">
        <v>1</v>
      </c>
      <c r="T12" s="45">
        <v>0</v>
      </c>
      <c r="U12" s="45">
        <v>0</v>
      </c>
      <c r="V12" s="45">
        <v>0</v>
      </c>
      <c r="W12" s="45">
        <v>0</v>
      </c>
      <c r="X12" s="45">
        <v>0</v>
      </c>
      <c r="Y12" s="44">
        <f t="shared" si="0"/>
        <v>5</v>
      </c>
      <c r="Z12" s="46">
        <f t="shared" si="1"/>
        <v>10</v>
      </c>
      <c r="AA12" s="46">
        <f t="shared" si="2"/>
        <v>10</v>
      </c>
    </row>
    <row r="13" spans="1:27" ht="165.6" x14ac:dyDescent="0.3">
      <c r="A13" s="41">
        <v>7</v>
      </c>
      <c r="B13" s="59">
        <v>19863</v>
      </c>
      <c r="C13" s="42">
        <v>290951</v>
      </c>
      <c r="D13" s="43" t="s">
        <v>47</v>
      </c>
      <c r="E13" s="42" t="s">
        <v>38</v>
      </c>
      <c r="F13" s="52" t="s">
        <v>39</v>
      </c>
      <c r="G13" s="52" t="s">
        <v>40</v>
      </c>
      <c r="H13" s="45">
        <v>1</v>
      </c>
      <c r="I13" s="45">
        <v>0</v>
      </c>
      <c r="J13" s="45">
        <v>0</v>
      </c>
      <c r="K13" s="45">
        <v>0</v>
      </c>
      <c r="L13" s="45">
        <v>0</v>
      </c>
      <c r="M13" s="45">
        <v>0</v>
      </c>
      <c r="N13" s="45">
        <v>0</v>
      </c>
      <c r="O13" s="45">
        <v>0</v>
      </c>
      <c r="P13" s="45">
        <v>0</v>
      </c>
      <c r="Q13" s="45">
        <v>0</v>
      </c>
      <c r="R13" s="45">
        <v>0</v>
      </c>
      <c r="S13" s="45">
        <v>0</v>
      </c>
      <c r="T13" s="45">
        <v>0</v>
      </c>
      <c r="U13" s="45">
        <v>0</v>
      </c>
      <c r="V13" s="45">
        <v>1</v>
      </c>
      <c r="W13" s="45">
        <v>1</v>
      </c>
      <c r="X13" s="45">
        <v>1</v>
      </c>
      <c r="Y13" s="44" t="str">
        <f t="shared" si="0"/>
        <v>-</v>
      </c>
      <c r="Z13" s="46">
        <f t="shared" si="1"/>
        <v>4</v>
      </c>
      <c r="AA13" s="46">
        <f t="shared" si="2"/>
        <v>4</v>
      </c>
    </row>
    <row r="14" spans="1:27" ht="63" customHeight="1" x14ac:dyDescent="0.3">
      <c r="A14" s="41">
        <v>8</v>
      </c>
      <c r="B14" s="32">
        <v>7151</v>
      </c>
      <c r="C14" s="50">
        <v>483294</v>
      </c>
      <c r="D14" s="49" t="s">
        <v>48</v>
      </c>
      <c r="E14" s="50" t="s">
        <v>38</v>
      </c>
      <c r="F14" s="53">
        <v>30</v>
      </c>
      <c r="G14" s="53">
        <v>0</v>
      </c>
      <c r="H14" s="45">
        <v>2</v>
      </c>
      <c r="I14" s="45">
        <v>0</v>
      </c>
      <c r="J14" s="45">
        <v>0</v>
      </c>
      <c r="K14" s="45">
        <v>0</v>
      </c>
      <c r="L14" s="45">
        <v>1</v>
      </c>
      <c r="M14" s="45">
        <v>1</v>
      </c>
      <c r="N14" s="45">
        <v>0</v>
      </c>
      <c r="O14" s="45">
        <v>1</v>
      </c>
      <c r="P14" s="45">
        <v>0</v>
      </c>
      <c r="Q14" s="45">
        <v>1</v>
      </c>
      <c r="R14" s="45">
        <v>0</v>
      </c>
      <c r="S14" s="45">
        <v>0</v>
      </c>
      <c r="T14" s="45">
        <v>1</v>
      </c>
      <c r="U14" s="45">
        <v>0</v>
      </c>
      <c r="V14" s="45">
        <v>1</v>
      </c>
      <c r="W14" s="45">
        <v>1</v>
      </c>
      <c r="X14" s="45">
        <v>1</v>
      </c>
      <c r="Y14" s="44">
        <f t="shared" si="0"/>
        <v>0</v>
      </c>
      <c r="Z14" s="46">
        <f t="shared" si="1"/>
        <v>10</v>
      </c>
      <c r="AA14" s="46">
        <f t="shared" si="2"/>
        <v>10</v>
      </c>
    </row>
    <row r="15" spans="1:27" ht="207" customHeight="1" x14ac:dyDescent="0.3">
      <c r="A15" s="41">
        <v>9</v>
      </c>
      <c r="B15" s="31">
        <v>16272</v>
      </c>
      <c r="C15" s="50">
        <v>405327</v>
      </c>
      <c r="D15" s="49" t="s">
        <v>49</v>
      </c>
      <c r="E15" s="50" t="s">
        <v>38</v>
      </c>
      <c r="F15" s="53">
        <v>17</v>
      </c>
      <c r="G15" s="53">
        <v>8</v>
      </c>
      <c r="H15" s="45">
        <v>2</v>
      </c>
      <c r="I15" s="45">
        <v>1</v>
      </c>
      <c r="J15" s="45">
        <v>0</v>
      </c>
      <c r="K15" s="45">
        <v>0</v>
      </c>
      <c r="L15" s="45">
        <v>1</v>
      </c>
      <c r="M15" s="45">
        <v>1</v>
      </c>
      <c r="N15" s="45">
        <v>1</v>
      </c>
      <c r="O15" s="45">
        <v>1</v>
      </c>
      <c r="P15" s="45">
        <v>1</v>
      </c>
      <c r="Q15" s="45">
        <v>1</v>
      </c>
      <c r="R15" s="45">
        <v>0</v>
      </c>
      <c r="S15" s="45">
        <v>0</v>
      </c>
      <c r="T15" s="45">
        <v>1</v>
      </c>
      <c r="U15" s="45">
        <v>0</v>
      </c>
      <c r="V15" s="45">
        <v>0</v>
      </c>
      <c r="W15" s="45">
        <v>0</v>
      </c>
      <c r="X15" s="45">
        <v>0</v>
      </c>
      <c r="Y15" s="44">
        <f t="shared" si="0"/>
        <v>8</v>
      </c>
      <c r="Z15" s="46">
        <f t="shared" si="1"/>
        <v>10</v>
      </c>
      <c r="AA15" s="46">
        <f t="shared" si="2"/>
        <v>10</v>
      </c>
    </row>
    <row r="16" spans="1:27" ht="124.2" x14ac:dyDescent="0.3">
      <c r="A16" s="41">
        <v>10</v>
      </c>
      <c r="B16" s="59">
        <v>19864</v>
      </c>
      <c r="C16" s="50">
        <v>623599</v>
      </c>
      <c r="D16" s="49" t="s">
        <v>50</v>
      </c>
      <c r="E16" s="50" t="s">
        <v>38</v>
      </c>
      <c r="F16" s="50" t="s">
        <v>39</v>
      </c>
      <c r="G16" s="50" t="s">
        <v>40</v>
      </c>
      <c r="H16" s="45">
        <v>2</v>
      </c>
      <c r="I16" s="45">
        <v>0</v>
      </c>
      <c r="J16" s="45">
        <v>0</v>
      </c>
      <c r="K16" s="45">
        <v>0</v>
      </c>
      <c r="L16" s="45">
        <v>0</v>
      </c>
      <c r="M16" s="45">
        <v>0</v>
      </c>
      <c r="N16" s="45">
        <v>0</v>
      </c>
      <c r="O16" s="45">
        <v>0</v>
      </c>
      <c r="P16" s="45">
        <v>0</v>
      </c>
      <c r="Q16" s="45">
        <v>0</v>
      </c>
      <c r="R16" s="45">
        <v>0</v>
      </c>
      <c r="S16" s="45">
        <v>1</v>
      </c>
      <c r="T16" s="45">
        <v>1</v>
      </c>
      <c r="U16" s="45">
        <v>0</v>
      </c>
      <c r="V16" s="45">
        <v>0</v>
      </c>
      <c r="W16" s="45">
        <v>1</v>
      </c>
      <c r="X16" s="45">
        <v>1</v>
      </c>
      <c r="Y16" s="44" t="str">
        <f t="shared" si="0"/>
        <v>-</v>
      </c>
      <c r="Z16" s="46">
        <f t="shared" si="1"/>
        <v>6</v>
      </c>
      <c r="AA16" s="46">
        <f t="shared" si="2"/>
        <v>6</v>
      </c>
    </row>
    <row r="17" spans="1:27" ht="193.2" x14ac:dyDescent="0.3">
      <c r="A17" s="41">
        <v>11</v>
      </c>
      <c r="B17" s="59">
        <v>19865</v>
      </c>
      <c r="C17" s="50" t="s">
        <v>40</v>
      </c>
      <c r="D17" s="49" t="s">
        <v>51</v>
      </c>
      <c r="E17" s="50" t="s">
        <v>43</v>
      </c>
      <c r="F17" s="50" t="s">
        <v>39</v>
      </c>
      <c r="G17" s="50" t="s">
        <v>40</v>
      </c>
      <c r="H17" s="51">
        <v>4</v>
      </c>
      <c r="I17" s="51">
        <v>0</v>
      </c>
      <c r="J17" s="51">
        <v>0</v>
      </c>
      <c r="K17" s="51">
        <v>0</v>
      </c>
      <c r="L17" s="51">
        <v>0</v>
      </c>
      <c r="M17" s="51">
        <v>0</v>
      </c>
      <c r="N17" s="51">
        <v>0</v>
      </c>
      <c r="O17" s="51">
        <v>0</v>
      </c>
      <c r="P17" s="51">
        <v>0</v>
      </c>
      <c r="Q17" s="51">
        <v>0</v>
      </c>
      <c r="R17" s="51">
        <v>0</v>
      </c>
      <c r="S17" s="51">
        <v>0</v>
      </c>
      <c r="T17" s="51">
        <v>0</v>
      </c>
      <c r="U17" s="51">
        <v>0</v>
      </c>
      <c r="V17" s="51">
        <v>0</v>
      </c>
      <c r="W17" s="51">
        <v>0</v>
      </c>
      <c r="X17" s="51">
        <v>0</v>
      </c>
      <c r="Y17" s="44" t="str">
        <f t="shared" si="0"/>
        <v>-</v>
      </c>
      <c r="Z17" s="46">
        <f t="shared" si="1"/>
        <v>4</v>
      </c>
      <c r="AA17" s="46">
        <f t="shared" si="2"/>
        <v>4</v>
      </c>
    </row>
    <row r="18" spans="1:27" ht="150.9" customHeight="1" x14ac:dyDescent="0.3">
      <c r="A18" s="41">
        <v>12</v>
      </c>
      <c r="B18" s="59">
        <v>19866</v>
      </c>
      <c r="C18" s="50">
        <v>356886</v>
      </c>
      <c r="D18" s="49" t="s">
        <v>52</v>
      </c>
      <c r="E18" s="50" t="s">
        <v>38</v>
      </c>
      <c r="F18" s="50" t="s">
        <v>39</v>
      </c>
      <c r="G18" s="50" t="s">
        <v>40</v>
      </c>
      <c r="H18" s="45">
        <v>4</v>
      </c>
      <c r="I18" s="45">
        <v>1</v>
      </c>
      <c r="J18" s="45">
        <v>1</v>
      </c>
      <c r="K18" s="45">
        <v>1</v>
      </c>
      <c r="L18" s="45">
        <v>1</v>
      </c>
      <c r="M18" s="45">
        <v>1</v>
      </c>
      <c r="N18" s="45">
        <v>1</v>
      </c>
      <c r="O18" s="45">
        <v>1</v>
      </c>
      <c r="P18" s="45">
        <v>1</v>
      </c>
      <c r="Q18" s="45">
        <v>1</v>
      </c>
      <c r="R18" s="45">
        <v>1</v>
      </c>
      <c r="S18" s="45">
        <v>1</v>
      </c>
      <c r="T18" s="45">
        <v>1</v>
      </c>
      <c r="U18" s="45">
        <v>1</v>
      </c>
      <c r="V18" s="45">
        <v>1</v>
      </c>
      <c r="W18" s="45">
        <v>1</v>
      </c>
      <c r="X18" s="45">
        <v>1</v>
      </c>
      <c r="Y18" s="44" t="str">
        <f t="shared" si="0"/>
        <v>-</v>
      </c>
      <c r="Z18" s="46">
        <f t="shared" si="1"/>
        <v>20</v>
      </c>
      <c r="AA18" s="46">
        <f t="shared" si="2"/>
        <v>20</v>
      </c>
    </row>
    <row r="19" spans="1:27" ht="165.6" x14ac:dyDescent="0.3">
      <c r="A19" s="41">
        <v>13</v>
      </c>
      <c r="B19" s="59">
        <v>19867</v>
      </c>
      <c r="C19" s="50" t="s">
        <v>40</v>
      </c>
      <c r="D19" s="49" t="s">
        <v>53</v>
      </c>
      <c r="E19" s="50" t="s">
        <v>38</v>
      </c>
      <c r="F19" s="50" t="s">
        <v>39</v>
      </c>
      <c r="G19" s="50" t="s">
        <v>40</v>
      </c>
      <c r="H19" s="45">
        <v>4</v>
      </c>
      <c r="I19" s="45">
        <v>1</v>
      </c>
      <c r="J19" s="45">
        <v>1</v>
      </c>
      <c r="K19" s="45">
        <v>1</v>
      </c>
      <c r="L19" s="45">
        <v>1</v>
      </c>
      <c r="M19" s="45">
        <v>1</v>
      </c>
      <c r="N19" s="45">
        <v>1</v>
      </c>
      <c r="O19" s="45">
        <v>1</v>
      </c>
      <c r="P19" s="45">
        <v>1</v>
      </c>
      <c r="Q19" s="45">
        <v>1</v>
      </c>
      <c r="R19" s="45">
        <v>1</v>
      </c>
      <c r="S19" s="45">
        <v>1</v>
      </c>
      <c r="T19" s="45">
        <v>1</v>
      </c>
      <c r="U19" s="45">
        <v>1</v>
      </c>
      <c r="V19" s="45">
        <v>1</v>
      </c>
      <c r="W19" s="45">
        <v>1</v>
      </c>
      <c r="X19" s="45">
        <v>1</v>
      </c>
      <c r="Y19" s="44" t="str">
        <f t="shared" si="0"/>
        <v>-</v>
      </c>
      <c r="Z19" s="46">
        <f t="shared" si="1"/>
        <v>20</v>
      </c>
      <c r="AA19" s="46">
        <f t="shared" si="2"/>
        <v>20</v>
      </c>
    </row>
    <row r="20" spans="1:27" ht="110.4" x14ac:dyDescent="0.3">
      <c r="A20" s="41">
        <v>14</v>
      </c>
      <c r="B20" s="59">
        <v>19868</v>
      </c>
      <c r="C20" s="50">
        <v>325001</v>
      </c>
      <c r="D20" s="49" t="s">
        <v>54</v>
      </c>
      <c r="E20" s="50" t="s">
        <v>38</v>
      </c>
      <c r="F20" s="50" t="s">
        <v>39</v>
      </c>
      <c r="G20" s="50" t="s">
        <v>40</v>
      </c>
      <c r="H20" s="45">
        <v>4</v>
      </c>
      <c r="I20" s="45">
        <v>0</v>
      </c>
      <c r="J20" s="45">
        <v>0</v>
      </c>
      <c r="K20" s="45">
        <v>0</v>
      </c>
      <c r="L20" s="45">
        <v>0</v>
      </c>
      <c r="M20" s="45">
        <v>0</v>
      </c>
      <c r="N20" s="45">
        <v>0</v>
      </c>
      <c r="O20" s="45">
        <v>0</v>
      </c>
      <c r="P20" s="45">
        <v>0</v>
      </c>
      <c r="Q20" s="45">
        <v>0</v>
      </c>
      <c r="R20" s="45">
        <v>0</v>
      </c>
      <c r="S20" s="45">
        <v>0</v>
      </c>
      <c r="T20" s="45">
        <v>0</v>
      </c>
      <c r="U20" s="45">
        <v>0</v>
      </c>
      <c r="V20" s="45">
        <v>0</v>
      </c>
      <c r="W20" s="45">
        <v>0</v>
      </c>
      <c r="X20" s="45">
        <v>0</v>
      </c>
      <c r="Y20" s="44" t="str">
        <f t="shared" si="0"/>
        <v>-</v>
      </c>
      <c r="Z20" s="46">
        <f t="shared" si="1"/>
        <v>4</v>
      </c>
      <c r="AA20" s="46">
        <f t="shared" si="2"/>
        <v>4</v>
      </c>
    </row>
    <row r="21" spans="1:27" ht="124.5" customHeight="1" x14ac:dyDescent="0.3">
      <c r="A21" s="41">
        <v>15</v>
      </c>
      <c r="B21" s="59">
        <v>19869</v>
      </c>
      <c r="C21" s="50" t="s">
        <v>40</v>
      </c>
      <c r="D21" s="49" t="s">
        <v>55</v>
      </c>
      <c r="E21" s="50" t="s">
        <v>43</v>
      </c>
      <c r="F21" s="50" t="s">
        <v>39</v>
      </c>
      <c r="G21" s="50" t="s">
        <v>40</v>
      </c>
      <c r="H21" s="45">
        <v>4</v>
      </c>
      <c r="I21" s="45">
        <v>2</v>
      </c>
      <c r="J21" s="45">
        <v>1</v>
      </c>
      <c r="K21" s="45">
        <v>1</v>
      </c>
      <c r="L21" s="45">
        <v>1</v>
      </c>
      <c r="M21" s="45">
        <v>2</v>
      </c>
      <c r="N21" s="45">
        <v>1</v>
      </c>
      <c r="O21" s="45">
        <v>2</v>
      </c>
      <c r="P21" s="45">
        <v>1</v>
      </c>
      <c r="Q21" s="45">
        <v>2</v>
      </c>
      <c r="R21" s="45">
        <v>2</v>
      </c>
      <c r="S21" s="45">
        <v>2</v>
      </c>
      <c r="T21" s="45">
        <v>2</v>
      </c>
      <c r="U21" s="45">
        <v>1</v>
      </c>
      <c r="V21" s="45">
        <v>2</v>
      </c>
      <c r="W21" s="45">
        <v>2</v>
      </c>
      <c r="X21" s="45">
        <v>2</v>
      </c>
      <c r="Y21" s="44" t="str">
        <f t="shared" si="0"/>
        <v>-</v>
      </c>
      <c r="Z21" s="46">
        <f t="shared" si="1"/>
        <v>30</v>
      </c>
      <c r="AA21" s="46">
        <f t="shared" si="2"/>
        <v>30</v>
      </c>
    </row>
    <row r="22" spans="1:27" ht="124.2" x14ac:dyDescent="0.3">
      <c r="A22" s="41">
        <v>16</v>
      </c>
      <c r="B22" s="59">
        <v>19870</v>
      </c>
      <c r="C22" s="57" t="s">
        <v>40</v>
      </c>
      <c r="D22" s="49" t="s">
        <v>56</v>
      </c>
      <c r="E22" s="50" t="s">
        <v>38</v>
      </c>
      <c r="F22" s="50" t="s">
        <v>39</v>
      </c>
      <c r="G22" s="50" t="s">
        <v>40</v>
      </c>
      <c r="H22" s="45">
        <v>0</v>
      </c>
      <c r="I22" s="45">
        <v>0</v>
      </c>
      <c r="J22" s="45">
        <v>0</v>
      </c>
      <c r="K22" s="45">
        <v>0</v>
      </c>
      <c r="L22" s="45">
        <v>0</v>
      </c>
      <c r="M22" s="45">
        <v>0</v>
      </c>
      <c r="N22" s="45">
        <v>0</v>
      </c>
      <c r="O22" s="45">
        <v>0</v>
      </c>
      <c r="P22" s="45">
        <v>0</v>
      </c>
      <c r="Q22" s="45">
        <v>0</v>
      </c>
      <c r="R22" s="45">
        <v>0</v>
      </c>
      <c r="S22" s="45">
        <v>0</v>
      </c>
      <c r="T22" s="45">
        <v>0</v>
      </c>
      <c r="U22" s="45">
        <v>0</v>
      </c>
      <c r="V22" s="45">
        <v>2</v>
      </c>
      <c r="W22" s="45">
        <v>2</v>
      </c>
      <c r="X22" s="45">
        <v>2</v>
      </c>
      <c r="Y22" s="44" t="str">
        <f t="shared" si="0"/>
        <v>-</v>
      </c>
      <c r="Z22" s="46">
        <f t="shared" si="1"/>
        <v>6</v>
      </c>
      <c r="AA22" s="46">
        <f t="shared" si="2"/>
        <v>6</v>
      </c>
    </row>
    <row r="23" spans="1:27" ht="138" x14ac:dyDescent="0.3">
      <c r="A23" s="41">
        <v>17</v>
      </c>
      <c r="B23" s="59">
        <v>19871</v>
      </c>
      <c r="C23" s="50">
        <v>613561</v>
      </c>
      <c r="D23" s="49" t="s">
        <v>57</v>
      </c>
      <c r="E23" s="50" t="s">
        <v>38</v>
      </c>
      <c r="F23" s="50" t="s">
        <v>39</v>
      </c>
      <c r="G23" s="50" t="s">
        <v>40</v>
      </c>
      <c r="H23" s="45">
        <v>2</v>
      </c>
      <c r="I23" s="45">
        <v>1</v>
      </c>
      <c r="J23" s="45">
        <v>1</v>
      </c>
      <c r="K23" s="45">
        <v>1</v>
      </c>
      <c r="L23" s="45">
        <v>1</v>
      </c>
      <c r="M23" s="45">
        <v>1</v>
      </c>
      <c r="N23" s="45">
        <v>1</v>
      </c>
      <c r="O23" s="45">
        <v>1</v>
      </c>
      <c r="P23" s="45">
        <v>1</v>
      </c>
      <c r="Q23" s="45">
        <v>1</v>
      </c>
      <c r="R23" s="45">
        <v>1</v>
      </c>
      <c r="S23" s="45">
        <v>1</v>
      </c>
      <c r="T23" s="45">
        <v>1</v>
      </c>
      <c r="U23" s="45">
        <v>1</v>
      </c>
      <c r="V23" s="45">
        <v>1</v>
      </c>
      <c r="W23" s="45">
        <v>2</v>
      </c>
      <c r="X23" s="45">
        <v>2</v>
      </c>
      <c r="Y23" s="44" t="str">
        <f t="shared" si="0"/>
        <v>-</v>
      </c>
      <c r="Z23" s="46">
        <f t="shared" si="1"/>
        <v>20</v>
      </c>
      <c r="AA23" s="46">
        <f t="shared" si="2"/>
        <v>20</v>
      </c>
    </row>
    <row r="24" spans="1:27" ht="138" x14ac:dyDescent="0.3">
      <c r="A24" s="41">
        <v>18</v>
      </c>
      <c r="B24" s="59">
        <v>19872</v>
      </c>
      <c r="C24" s="50" t="s">
        <v>40</v>
      </c>
      <c r="D24" s="49" t="s">
        <v>58</v>
      </c>
      <c r="E24" s="50" t="s">
        <v>43</v>
      </c>
      <c r="F24" s="50" t="s">
        <v>39</v>
      </c>
      <c r="G24" s="50" t="s">
        <v>40</v>
      </c>
      <c r="H24" s="45">
        <v>6</v>
      </c>
      <c r="I24" s="45">
        <v>2</v>
      </c>
      <c r="J24" s="45">
        <v>2</v>
      </c>
      <c r="K24" s="45">
        <v>2</v>
      </c>
      <c r="L24" s="45">
        <v>2</v>
      </c>
      <c r="M24" s="45">
        <v>2</v>
      </c>
      <c r="N24" s="45">
        <v>2</v>
      </c>
      <c r="O24" s="45">
        <v>2</v>
      </c>
      <c r="P24" s="45">
        <v>2</v>
      </c>
      <c r="Q24" s="45">
        <v>2</v>
      </c>
      <c r="R24" s="45">
        <v>2</v>
      </c>
      <c r="S24" s="45">
        <v>2</v>
      </c>
      <c r="T24" s="45">
        <v>3</v>
      </c>
      <c r="U24" s="45">
        <v>2</v>
      </c>
      <c r="V24" s="45">
        <v>2</v>
      </c>
      <c r="W24" s="45">
        <v>3</v>
      </c>
      <c r="X24" s="45">
        <v>2</v>
      </c>
      <c r="Y24" s="44" t="str">
        <f t="shared" si="0"/>
        <v>-</v>
      </c>
      <c r="Z24" s="46">
        <f t="shared" si="1"/>
        <v>40</v>
      </c>
      <c r="AA24" s="46">
        <f t="shared" si="2"/>
        <v>40</v>
      </c>
    </row>
    <row r="25" spans="1:27" ht="193.2" x14ac:dyDescent="0.3">
      <c r="A25" s="41">
        <v>19</v>
      </c>
      <c r="B25" s="59">
        <v>19873</v>
      </c>
      <c r="C25" s="50" t="s">
        <v>40</v>
      </c>
      <c r="D25" s="49" t="s">
        <v>59</v>
      </c>
      <c r="E25" s="50" t="s">
        <v>43</v>
      </c>
      <c r="F25" s="50" t="s">
        <v>39</v>
      </c>
      <c r="G25" s="50" t="s">
        <v>40</v>
      </c>
      <c r="H25" s="45">
        <v>0</v>
      </c>
      <c r="I25" s="45">
        <v>0</v>
      </c>
      <c r="J25" s="45">
        <v>0</v>
      </c>
      <c r="K25" s="45">
        <v>0</v>
      </c>
      <c r="L25" s="45">
        <v>0</v>
      </c>
      <c r="M25" s="45">
        <v>0</v>
      </c>
      <c r="N25" s="45">
        <v>0</v>
      </c>
      <c r="O25" s="45">
        <v>0</v>
      </c>
      <c r="P25" s="45">
        <v>0</v>
      </c>
      <c r="Q25" s="45">
        <v>0</v>
      </c>
      <c r="R25" s="45">
        <v>0</v>
      </c>
      <c r="S25" s="45">
        <v>0</v>
      </c>
      <c r="T25" s="45">
        <v>0</v>
      </c>
      <c r="U25" s="45">
        <v>0</v>
      </c>
      <c r="V25" s="45">
        <v>2</v>
      </c>
      <c r="W25" s="45">
        <v>2</v>
      </c>
      <c r="X25" s="45">
        <v>2</v>
      </c>
      <c r="Y25" s="44" t="str">
        <f t="shared" si="0"/>
        <v>-</v>
      </c>
      <c r="Z25" s="46">
        <f t="shared" si="1"/>
        <v>6</v>
      </c>
      <c r="AA25" s="46">
        <f t="shared" si="2"/>
        <v>6</v>
      </c>
    </row>
    <row r="26" spans="1:27" ht="138" x14ac:dyDescent="0.3">
      <c r="A26" s="41">
        <v>20</v>
      </c>
      <c r="B26" s="59">
        <v>7170</v>
      </c>
      <c r="C26" s="50">
        <v>622157</v>
      </c>
      <c r="D26" s="49" t="s">
        <v>60</v>
      </c>
      <c r="E26" s="50" t="s">
        <v>43</v>
      </c>
      <c r="F26" s="50">
        <v>30</v>
      </c>
      <c r="G26" s="53">
        <v>30</v>
      </c>
      <c r="H26" s="45">
        <v>2</v>
      </c>
      <c r="I26" s="45">
        <v>2</v>
      </c>
      <c r="J26" s="45">
        <v>1</v>
      </c>
      <c r="K26" s="45">
        <v>1</v>
      </c>
      <c r="L26" s="45">
        <v>1</v>
      </c>
      <c r="M26" s="45">
        <v>2</v>
      </c>
      <c r="N26" s="45">
        <v>1</v>
      </c>
      <c r="O26" s="45">
        <v>2</v>
      </c>
      <c r="P26" s="45">
        <v>2</v>
      </c>
      <c r="Q26" s="45">
        <v>2</v>
      </c>
      <c r="R26" s="45">
        <v>2</v>
      </c>
      <c r="S26" s="45">
        <v>2</v>
      </c>
      <c r="T26" s="45">
        <v>2</v>
      </c>
      <c r="U26" s="45">
        <v>2</v>
      </c>
      <c r="V26" s="45">
        <v>2</v>
      </c>
      <c r="W26" s="45">
        <v>2</v>
      </c>
      <c r="X26" s="45">
        <v>2</v>
      </c>
      <c r="Y26" s="44">
        <f t="shared" si="0"/>
        <v>30</v>
      </c>
      <c r="Z26" s="46">
        <f t="shared" si="1"/>
        <v>30</v>
      </c>
      <c r="AA26" s="46">
        <f t="shared" si="2"/>
        <v>30</v>
      </c>
    </row>
    <row r="27" spans="1:27" ht="192.75" customHeight="1" x14ac:dyDescent="0.3">
      <c r="A27" s="68" t="s">
        <v>61</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70"/>
    </row>
    <row r="28" spans="1:27" x14ac:dyDescent="0.3">
      <c r="A28" s="13"/>
      <c r="B28" s="55"/>
      <c r="C28" s="13"/>
      <c r="D28" s="33"/>
      <c r="E28" s="13"/>
      <c r="H28" s="13"/>
      <c r="I28" s="13"/>
      <c r="J28" s="13"/>
      <c r="K28" s="13"/>
      <c r="L28" s="13"/>
      <c r="M28" s="13"/>
      <c r="N28" s="13"/>
      <c r="O28" s="13"/>
      <c r="P28" s="13"/>
      <c r="Q28" s="13"/>
      <c r="R28" s="13"/>
      <c r="S28" s="13"/>
      <c r="T28" s="13"/>
      <c r="U28" s="13"/>
      <c r="V28" s="13"/>
      <c r="W28" s="13"/>
      <c r="X28" s="13"/>
      <c r="Y28" s="13"/>
      <c r="Z28" s="13"/>
    </row>
    <row r="29" spans="1:27" x14ac:dyDescent="0.3">
      <c r="A29" s="13"/>
      <c r="B29" s="55"/>
      <c r="C29" s="13"/>
      <c r="D29" s="33"/>
      <c r="E29" s="13"/>
      <c r="H29" s="13"/>
      <c r="I29" s="13"/>
      <c r="J29" s="13"/>
      <c r="K29" s="13"/>
      <c r="L29" s="13"/>
      <c r="M29" s="13"/>
      <c r="N29" s="13"/>
      <c r="O29" s="13"/>
      <c r="P29" s="13"/>
      <c r="Q29" s="13"/>
      <c r="R29" s="13"/>
      <c r="S29" s="13"/>
      <c r="T29" s="13"/>
      <c r="U29" s="13"/>
      <c r="V29" s="13"/>
      <c r="W29" s="13"/>
      <c r="X29" s="13"/>
      <c r="Y29" s="13"/>
      <c r="Z29" s="13"/>
    </row>
    <row r="30" spans="1:27" x14ac:dyDescent="0.3">
      <c r="A30" s="13"/>
      <c r="B30" s="55"/>
      <c r="C30" s="13"/>
      <c r="D30" s="33"/>
      <c r="E30" s="13"/>
      <c r="H30" s="13"/>
      <c r="I30" s="13"/>
      <c r="J30" s="13"/>
      <c r="K30" s="13"/>
      <c r="L30" s="13"/>
      <c r="M30" s="13"/>
      <c r="N30" s="13"/>
      <c r="O30" s="13"/>
      <c r="P30" s="13"/>
      <c r="Q30" s="13"/>
      <c r="R30" s="13"/>
      <c r="S30" s="13"/>
      <c r="T30" s="13"/>
      <c r="U30" s="13"/>
      <c r="V30" s="13"/>
      <c r="W30" s="13"/>
      <c r="X30" s="13"/>
      <c r="Y30" s="13"/>
      <c r="Z30" s="13"/>
    </row>
    <row r="31" spans="1:27" x14ac:dyDescent="0.3">
      <c r="A31" s="13"/>
      <c r="B31" s="55"/>
      <c r="C31" s="13"/>
      <c r="D31" s="33"/>
      <c r="E31" s="13"/>
      <c r="H31" s="13"/>
      <c r="I31" s="13"/>
      <c r="J31" s="13"/>
      <c r="K31" s="13"/>
      <c r="L31" s="13"/>
      <c r="M31" s="13"/>
      <c r="N31" s="13"/>
      <c r="O31" s="13"/>
      <c r="P31" s="13"/>
      <c r="Q31" s="13"/>
      <c r="R31" s="13"/>
      <c r="S31" s="13"/>
      <c r="T31" s="13"/>
      <c r="U31" s="13"/>
      <c r="V31" s="13"/>
      <c r="W31" s="13"/>
      <c r="X31" s="13"/>
      <c r="Y31" s="13"/>
      <c r="Z31" s="13"/>
    </row>
    <row r="32" spans="1:27" x14ac:dyDescent="0.3">
      <c r="A32" s="13"/>
      <c r="B32" s="55"/>
      <c r="C32" s="13"/>
      <c r="D32" s="33"/>
      <c r="E32" s="13"/>
      <c r="H32" s="13"/>
      <c r="I32" s="13"/>
      <c r="J32" s="13"/>
      <c r="K32" s="13"/>
      <c r="L32" s="13"/>
      <c r="M32" s="13"/>
      <c r="N32" s="13"/>
      <c r="O32" s="13"/>
      <c r="P32" s="13"/>
      <c r="Q32" s="13"/>
      <c r="R32" s="13"/>
      <c r="S32" s="13"/>
      <c r="T32" s="13"/>
      <c r="U32" s="13"/>
      <c r="V32" s="13"/>
      <c r="W32" s="13"/>
      <c r="X32" s="13"/>
      <c r="Y32" s="13"/>
      <c r="Z32" s="13"/>
    </row>
    <row r="33" spans="2:7" s="13" customFormat="1" x14ac:dyDescent="0.3">
      <c r="B33" s="55"/>
      <c r="D33" s="33"/>
      <c r="F33" s="39"/>
      <c r="G33" s="39"/>
    </row>
    <row r="34" spans="2:7" s="13" customFormat="1" x14ac:dyDescent="0.3">
      <c r="B34" s="55"/>
      <c r="D34" s="33"/>
      <c r="F34" s="39"/>
      <c r="G34" s="39"/>
    </row>
    <row r="35" spans="2:7" s="13" customFormat="1" x14ac:dyDescent="0.3">
      <c r="B35" s="55"/>
      <c r="D35" s="33"/>
      <c r="F35" s="39"/>
      <c r="G35" s="39"/>
    </row>
    <row r="36" spans="2:7" s="13" customFormat="1" x14ac:dyDescent="0.3">
      <c r="B36" s="55"/>
      <c r="D36" s="33"/>
      <c r="F36" s="39"/>
      <c r="G36" s="39"/>
    </row>
    <row r="37" spans="2:7" s="2" customFormat="1" x14ac:dyDescent="0.3">
      <c r="B37" s="56"/>
      <c r="D37" s="34"/>
      <c r="F37" s="40"/>
      <c r="G37" s="40"/>
    </row>
    <row r="38" spans="2:7" s="2" customFormat="1" x14ac:dyDescent="0.3">
      <c r="B38" s="56"/>
      <c r="D38" s="34"/>
      <c r="F38" s="40"/>
      <c r="G38" s="40"/>
    </row>
    <row r="39" spans="2:7" s="2" customFormat="1" x14ac:dyDescent="0.3">
      <c r="B39" s="56"/>
      <c r="D39" s="34"/>
      <c r="F39" s="40"/>
      <c r="G39" s="40"/>
    </row>
    <row r="40" spans="2:7" s="13" customFormat="1" x14ac:dyDescent="0.3">
      <c r="B40" s="55"/>
      <c r="D40" s="33"/>
      <c r="F40" s="39"/>
      <c r="G40" s="39"/>
    </row>
    <row r="41" spans="2:7" s="13" customFormat="1" x14ac:dyDescent="0.3">
      <c r="B41" s="55"/>
      <c r="D41" s="33"/>
      <c r="F41" s="39"/>
      <c r="G41" s="39"/>
    </row>
    <row r="42" spans="2:7" s="13" customFormat="1" x14ac:dyDescent="0.3">
      <c r="B42" s="55"/>
      <c r="D42" s="33"/>
      <c r="F42" s="39"/>
      <c r="G42" s="39"/>
    </row>
    <row r="43" spans="2:7" s="13" customFormat="1" x14ac:dyDescent="0.3">
      <c r="B43" s="55"/>
      <c r="D43" s="33"/>
      <c r="F43" s="39"/>
      <c r="G43" s="39"/>
    </row>
    <row r="44" spans="2:7" s="13" customFormat="1" x14ac:dyDescent="0.3">
      <c r="B44" s="55"/>
      <c r="D44" s="33"/>
      <c r="F44" s="39"/>
      <c r="G44" s="39"/>
    </row>
    <row r="45" spans="2:7" s="13" customFormat="1" x14ac:dyDescent="0.3">
      <c r="B45" s="55"/>
      <c r="D45" s="33"/>
      <c r="F45" s="39"/>
      <c r="G45" s="39"/>
    </row>
    <row r="46" spans="2:7" s="13" customFormat="1" x14ac:dyDescent="0.3">
      <c r="B46" s="55"/>
      <c r="D46" s="33"/>
      <c r="F46" s="39"/>
      <c r="G46" s="39"/>
    </row>
    <row r="47" spans="2:7" s="13" customFormat="1" x14ac:dyDescent="0.3">
      <c r="B47" s="55"/>
      <c r="D47" s="33"/>
      <c r="F47" s="39"/>
      <c r="G47" s="39"/>
    </row>
    <row r="48" spans="2:7" s="13" customFormat="1" x14ac:dyDescent="0.3">
      <c r="B48" s="55"/>
      <c r="D48" s="33"/>
      <c r="F48" s="39"/>
      <c r="G48" s="39"/>
    </row>
    <row r="49" spans="2:7" s="13" customFormat="1" x14ac:dyDescent="0.3">
      <c r="B49" s="55"/>
      <c r="D49" s="33"/>
      <c r="F49" s="39"/>
      <c r="G49" s="39"/>
    </row>
    <row r="50" spans="2:7" s="13" customFormat="1" x14ac:dyDescent="0.3">
      <c r="B50" s="55"/>
      <c r="D50" s="33"/>
      <c r="F50" s="39"/>
      <c r="G50" s="39"/>
    </row>
    <row r="51" spans="2:7" s="13" customFormat="1" x14ac:dyDescent="0.3">
      <c r="B51" s="55"/>
      <c r="D51" s="33"/>
      <c r="F51" s="39"/>
      <c r="G51" s="39"/>
    </row>
    <row r="52" spans="2:7" s="13" customFormat="1" x14ac:dyDescent="0.3">
      <c r="B52" s="55"/>
      <c r="D52" s="33"/>
      <c r="F52" s="39"/>
      <c r="G52" s="39"/>
    </row>
    <row r="53" spans="2:7" s="13" customFormat="1" x14ac:dyDescent="0.3">
      <c r="B53" s="55"/>
      <c r="D53" s="33"/>
      <c r="F53" s="39"/>
      <c r="G53" s="39"/>
    </row>
    <row r="54" spans="2:7" s="13" customFormat="1" x14ac:dyDescent="0.3">
      <c r="B54" s="55"/>
      <c r="D54" s="33"/>
      <c r="F54" s="39"/>
      <c r="G54" s="39"/>
    </row>
    <row r="55" spans="2:7" s="13" customFormat="1" x14ac:dyDescent="0.3">
      <c r="B55" s="55"/>
      <c r="D55" s="33"/>
      <c r="F55" s="39"/>
      <c r="G55" s="39"/>
    </row>
    <row r="56" spans="2:7" s="13" customFormat="1" x14ac:dyDescent="0.3">
      <c r="B56" s="55"/>
      <c r="D56" s="33"/>
      <c r="F56" s="39"/>
      <c r="G56" s="39"/>
    </row>
    <row r="57" spans="2:7" s="13" customFormat="1" x14ac:dyDescent="0.3">
      <c r="B57" s="55"/>
      <c r="D57" s="33"/>
      <c r="F57" s="39"/>
      <c r="G57" s="39"/>
    </row>
    <row r="58" spans="2:7" s="13" customFormat="1" x14ac:dyDescent="0.3">
      <c r="B58" s="55"/>
      <c r="D58" s="33"/>
      <c r="F58" s="39"/>
      <c r="G58" s="39"/>
    </row>
    <row r="59" spans="2:7" s="13" customFormat="1" x14ac:dyDescent="0.3">
      <c r="B59" s="55"/>
      <c r="D59" s="33"/>
      <c r="F59" s="39"/>
      <c r="G59" s="39"/>
    </row>
    <row r="60" spans="2:7" s="13" customFormat="1" x14ac:dyDescent="0.3">
      <c r="B60" s="55"/>
      <c r="D60" s="33"/>
      <c r="F60" s="39"/>
      <c r="G60" s="39"/>
    </row>
    <row r="61" spans="2:7" s="13" customFormat="1" x14ac:dyDescent="0.3">
      <c r="B61" s="55"/>
      <c r="D61" s="33"/>
      <c r="F61" s="39"/>
      <c r="G61" s="39"/>
    </row>
    <row r="62" spans="2:7" s="13" customFormat="1" x14ac:dyDescent="0.3">
      <c r="B62" s="55"/>
      <c r="D62" s="33"/>
      <c r="F62" s="39"/>
      <c r="G62" s="39"/>
    </row>
    <row r="63" spans="2:7" s="13" customFormat="1" x14ac:dyDescent="0.3">
      <c r="B63" s="55"/>
      <c r="D63" s="33"/>
      <c r="F63" s="39"/>
      <c r="G63" s="39"/>
    </row>
    <row r="64" spans="2:7" s="13" customFormat="1" x14ac:dyDescent="0.3">
      <c r="B64" s="55"/>
      <c r="D64" s="33"/>
      <c r="F64" s="39"/>
      <c r="G64" s="39"/>
    </row>
    <row r="65" spans="2:7" s="13" customFormat="1" x14ac:dyDescent="0.3">
      <c r="B65" s="55"/>
      <c r="D65" s="33"/>
      <c r="F65" s="39"/>
      <c r="G65" s="39"/>
    </row>
    <row r="66" spans="2:7" s="13" customFormat="1" x14ac:dyDescent="0.3">
      <c r="B66" s="55"/>
      <c r="D66" s="33"/>
      <c r="F66" s="39"/>
      <c r="G66" s="39"/>
    </row>
    <row r="67" spans="2:7" s="13" customFormat="1" x14ac:dyDescent="0.3">
      <c r="B67" s="55"/>
      <c r="D67" s="33"/>
      <c r="F67" s="39"/>
      <c r="G67" s="39"/>
    </row>
    <row r="68" spans="2:7" s="13" customFormat="1" x14ac:dyDescent="0.3">
      <c r="B68" s="55"/>
      <c r="D68" s="33"/>
      <c r="F68" s="39"/>
      <c r="G68" s="39"/>
    </row>
    <row r="69" spans="2:7" s="13" customFormat="1" x14ac:dyDescent="0.3">
      <c r="B69" s="55"/>
      <c r="D69" s="33"/>
      <c r="F69" s="39"/>
      <c r="G69" s="39"/>
    </row>
    <row r="70" spans="2:7" s="13" customFormat="1" x14ac:dyDescent="0.3">
      <c r="B70" s="55"/>
      <c r="D70" s="33"/>
      <c r="F70" s="39"/>
      <c r="G70" s="39"/>
    </row>
    <row r="71" spans="2:7" s="13" customFormat="1" x14ac:dyDescent="0.3">
      <c r="B71" s="55"/>
      <c r="D71" s="33"/>
      <c r="F71" s="39"/>
      <c r="G71" s="39"/>
    </row>
    <row r="72" spans="2:7" s="13" customFormat="1" x14ac:dyDescent="0.3">
      <c r="B72" s="55"/>
      <c r="D72" s="33"/>
      <c r="F72" s="39"/>
      <c r="G72" s="39"/>
    </row>
    <row r="73" spans="2:7" s="13" customFormat="1" x14ac:dyDescent="0.3">
      <c r="B73" s="55"/>
      <c r="D73" s="33"/>
      <c r="F73" s="39"/>
      <c r="G73" s="39"/>
    </row>
    <row r="74" spans="2:7" s="13" customFormat="1" x14ac:dyDescent="0.3">
      <c r="B74" s="55"/>
      <c r="D74" s="33"/>
      <c r="F74" s="39"/>
      <c r="G74" s="39"/>
    </row>
    <row r="75" spans="2:7" s="13" customFormat="1" x14ac:dyDescent="0.3">
      <c r="B75" s="55"/>
      <c r="D75" s="33"/>
      <c r="F75" s="39"/>
      <c r="G75" s="39"/>
    </row>
    <row r="76" spans="2:7" s="13" customFormat="1" x14ac:dyDescent="0.3">
      <c r="B76" s="55"/>
      <c r="D76" s="33"/>
      <c r="F76" s="39"/>
      <c r="G76" s="39"/>
    </row>
    <row r="77" spans="2:7" s="13" customFormat="1" x14ac:dyDescent="0.3">
      <c r="B77" s="55"/>
      <c r="D77" s="33"/>
      <c r="F77" s="39"/>
      <c r="G77" s="39"/>
    </row>
    <row r="78" spans="2:7" s="13" customFormat="1" x14ac:dyDescent="0.3">
      <c r="B78" s="55"/>
      <c r="D78" s="33"/>
      <c r="F78" s="39"/>
      <c r="G78" s="39"/>
    </row>
    <row r="79" spans="2:7" s="13" customFormat="1" x14ac:dyDescent="0.3">
      <c r="B79" s="55"/>
      <c r="D79" s="33"/>
      <c r="F79" s="39"/>
      <c r="G79" s="39"/>
    </row>
    <row r="80" spans="2:7" s="13" customFormat="1" x14ac:dyDescent="0.3">
      <c r="B80" s="55"/>
      <c r="D80" s="33"/>
      <c r="F80" s="39"/>
      <c r="G80" s="39"/>
    </row>
    <row r="81" spans="2:7" s="13" customFormat="1" x14ac:dyDescent="0.3">
      <c r="B81" s="55"/>
      <c r="D81" s="33"/>
      <c r="F81" s="39"/>
      <c r="G81" s="39"/>
    </row>
    <row r="82" spans="2:7" s="13" customFormat="1" x14ac:dyDescent="0.3">
      <c r="B82" s="55"/>
      <c r="D82" s="33"/>
      <c r="F82" s="39"/>
      <c r="G82" s="39"/>
    </row>
  </sheetData>
  <mergeCells count="16">
    <mergeCell ref="A27:AA27"/>
    <mergeCell ref="Y5:Y6"/>
    <mergeCell ref="Z5:Z6"/>
    <mergeCell ref="A1:AA1"/>
    <mergeCell ref="A3:AA3"/>
    <mergeCell ref="A4:A6"/>
    <mergeCell ref="B4:B6"/>
    <mergeCell ref="C4:C6"/>
    <mergeCell ref="F4:AA4"/>
    <mergeCell ref="F5:F6"/>
    <mergeCell ref="AA5:AA6"/>
    <mergeCell ref="E4:E6"/>
    <mergeCell ref="D4:D6"/>
    <mergeCell ref="A2:AA2"/>
    <mergeCell ref="G5:G6"/>
    <mergeCell ref="H5:X5"/>
  </mergeCells>
  <printOptions horizontalCentered="1"/>
  <pageMargins left="0.25" right="0.25" top="0.75" bottom="0.75" header="0.3" footer="0.3"/>
  <pageSetup paperSize="9" scale="2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48"/>
  <sheetViews>
    <sheetView zoomScale="94" zoomScaleNormal="94" zoomScaleSheetLayoutView="100" workbookViewId="0">
      <selection activeCell="A4" sqref="A4"/>
    </sheetView>
  </sheetViews>
  <sheetFormatPr defaultColWidth="8.88671875" defaultRowHeight="13.8" x14ac:dyDescent="0.25"/>
  <cols>
    <col min="1" max="1" width="8.33203125" style="3" customWidth="1"/>
    <col min="2" max="2" width="8.109375" style="3" customWidth="1"/>
    <col min="3" max="3" width="13.5546875" style="3" customWidth="1"/>
    <col min="4" max="4" width="64.44140625" style="17" customWidth="1"/>
    <col min="5" max="5" width="12" style="3" customWidth="1"/>
    <col min="6" max="6" width="10.33203125" style="3" customWidth="1"/>
    <col min="7" max="7" width="15.33203125" style="9" customWidth="1"/>
    <col min="8" max="8" width="13.44140625" style="3" customWidth="1"/>
    <col min="9" max="9" width="11.33203125" style="10" customWidth="1"/>
    <col min="10" max="10" width="19" style="4" customWidth="1"/>
    <col min="11" max="14" width="8.88671875" style="3"/>
    <col min="15" max="15" width="9.33203125" style="3" bestFit="1" customWidth="1"/>
    <col min="16" max="16" width="11.44140625" style="3" bestFit="1" customWidth="1"/>
    <col min="17" max="16384" width="8.88671875" style="3"/>
  </cols>
  <sheetData>
    <row r="1" spans="1:12" ht="69.599999999999994" customHeight="1" x14ac:dyDescent="0.25">
      <c r="A1" s="84"/>
      <c r="B1" s="84"/>
      <c r="C1" s="84"/>
      <c r="D1" s="84"/>
      <c r="E1" s="84"/>
      <c r="F1" s="84"/>
      <c r="G1" s="84"/>
      <c r="H1" s="84"/>
      <c r="I1" s="84"/>
      <c r="J1" s="84"/>
    </row>
    <row r="2" spans="1:12" ht="55.95" customHeight="1" x14ac:dyDescent="0.25">
      <c r="A2" s="88" t="s">
        <v>62</v>
      </c>
      <c r="B2" s="88"/>
      <c r="C2" s="88"/>
      <c r="D2" s="88"/>
      <c r="E2" s="88"/>
      <c r="F2" s="88"/>
      <c r="G2" s="88"/>
      <c r="H2" s="88"/>
      <c r="I2" s="88"/>
      <c r="J2" s="88"/>
    </row>
    <row r="3" spans="1:12" ht="17.25" customHeight="1" x14ac:dyDescent="0.25">
      <c r="A3" s="85" t="str">
        <f>'APÊNDICE II-MEMÓRIA DE CÁLCULO'!A3:AA3</f>
        <v xml:space="preserve">ELETRODOMÉSTICOS E EQUIPAMENTOS ELETRÔNICOS </v>
      </c>
      <c r="B3" s="86"/>
      <c r="C3" s="86"/>
      <c r="D3" s="86"/>
      <c r="E3" s="86"/>
      <c r="F3" s="86"/>
      <c r="G3" s="86"/>
      <c r="H3" s="86"/>
      <c r="I3" s="86"/>
      <c r="J3" s="87"/>
    </row>
    <row r="4" spans="1:12" ht="57" customHeight="1" x14ac:dyDescent="0.25">
      <c r="A4" s="18" t="s">
        <v>1</v>
      </c>
      <c r="B4" s="18" t="s">
        <v>2</v>
      </c>
      <c r="C4" s="18" t="s">
        <v>3</v>
      </c>
      <c r="D4" s="19" t="s">
        <v>63</v>
      </c>
      <c r="E4" s="18" t="s">
        <v>5</v>
      </c>
      <c r="F4" s="18" t="s">
        <v>6</v>
      </c>
      <c r="G4" s="20" t="s">
        <v>64</v>
      </c>
      <c r="H4" s="20" t="s">
        <v>65</v>
      </c>
      <c r="I4" s="25" t="s">
        <v>66</v>
      </c>
      <c r="J4" s="18" t="s">
        <v>67</v>
      </c>
    </row>
    <row r="5" spans="1:12" ht="212.1" customHeight="1" x14ac:dyDescent="0.25">
      <c r="A5" s="58">
        <v>1</v>
      </c>
      <c r="B5" s="1">
        <f>'APÊNDICE II-MEMÓRIA DE CÁLCULO'!B7</f>
        <v>19858</v>
      </c>
      <c r="C5" s="6">
        <f>'APÊNDICE II-MEMÓRIA DE CÁLCULO'!C7</f>
        <v>600610</v>
      </c>
      <c r="D5" s="30" t="str">
        <f>'APÊNDICE II-MEMÓRIA DE CÁLCULO'!D7</f>
        <v>Fogão industrial 6 bocas com forno, confeccionado totalmente em aço inox, incluindo estrutura, mesa e forno, com grelhas em ferro fundido de medidas mínimas de 40 x 40 cm, queimadores duplos em ferro fundido com vazão de 600g/h para uso com gás GLP em baixa pressão, controle individual das chamas por torneiras tipo borboleta, estrutura desmontável para facilitar transporte e armazenamento, quadro reforçado em aço inox com travessas verticais para maior estabilidade, mesa confeccionada em perfil de 90 mm, bandejas coletoras de resíduos localizadas abaixo dos queimadores, acabamento com pintura eletrostática sobre tratamento fosfatizado para maior durabilidade, tubulação de condução de gás em aço com diâmetro de 1 polegada; medidas aproximadas do fogão: 1.530 mm de largura, 1.140 mm de profundidade e 800 mm de altura; forno acoplado também em aço inox, com isolamento térmico, tampa de vidro, funcionamento independente em baixa pressão com registro individual de gás; medidas aproximadas do forno: 600 mm de largura, 780 mm de profundidade e 310 mm de altura; equipamento com certificação INMETRO e garantia mínima fornecida pelo fabricante contra defeitos de fabricação.</v>
      </c>
      <c r="E5" s="6" t="str">
        <f>'APÊNDICE II-MEMÓRIA DE CÁLCULO'!E7</f>
        <v xml:space="preserve">UNIDADE </v>
      </c>
      <c r="F5" s="21">
        <f>'APÊNDICE II-MEMÓRIA DE CÁLCULO'!AA7</f>
        <v>12</v>
      </c>
      <c r="G5" s="36" t="s">
        <v>68</v>
      </c>
      <c r="H5" s="54">
        <v>3554.5</v>
      </c>
      <c r="I5" s="61">
        <f>H5</f>
        <v>3554.5</v>
      </c>
      <c r="J5" s="26">
        <f t="shared" ref="J5:J24" si="0">I5*F5</f>
        <v>42654</v>
      </c>
      <c r="K5" s="5"/>
      <c r="L5" s="5"/>
    </row>
    <row r="6" spans="1:12" ht="134.4" customHeight="1" x14ac:dyDescent="0.25">
      <c r="A6" s="58">
        <v>2</v>
      </c>
      <c r="B6" s="1">
        <f>'APÊNDICE II-MEMÓRIA DE CÁLCULO'!B8</f>
        <v>19859</v>
      </c>
      <c r="C6" s="6" t="str">
        <f>'APÊNDICE II-MEMÓRIA DE CÁLCULO'!C8</f>
        <v>-</v>
      </c>
      <c r="D6" s="30" t="str">
        <f>'APÊNDICE II-MEMÓRIA DE CÁLCULO'!D8</f>
        <v>Liquidificador comercial  com copo monobloco de 8 litros em aço inoxidável, sem soldas ou frestas, ideal para uso profissional. Equipado com motor de 0,5 HP, potência nominal de 665 W, rotação de 3.500 RPM, acoplamento metálico e eixo sextavado, proporciona trituração rápida e homogênea com baixo consumo energético (0,67 kWh/h). Possui tampa em borracha atóxica com dosador, formato interno em "V" que direciona os alimentos para as lâminas e cantos arredondados que facilitam a higienização. Funciona em 127/220 V com chave seletora, tem estrutura 100% inox, dimensões aproximadas 750 x 330 x 320 mm, peso aproximado 10,1 kg, equipamento com certificação INMETRO e garantia mínima fornecida pelo fabricante contra defeitos de fabricação.</v>
      </c>
      <c r="E6" s="6" t="str">
        <f>'APÊNDICE II-MEMÓRIA DE CÁLCULO'!E8</f>
        <v xml:space="preserve">UNIDADE </v>
      </c>
      <c r="F6" s="21">
        <f>'APÊNDICE II-MEMÓRIA DE CÁLCULO'!AA8</f>
        <v>30</v>
      </c>
      <c r="G6" s="36" t="s">
        <v>68</v>
      </c>
      <c r="H6" s="37">
        <v>782.42</v>
      </c>
      <c r="I6" s="61">
        <f t="shared" ref="I6:I24" si="1">H6</f>
        <v>782.42</v>
      </c>
      <c r="J6" s="26">
        <f t="shared" si="0"/>
        <v>23472.6</v>
      </c>
    </row>
    <row r="7" spans="1:12" ht="138.9" customHeight="1" x14ac:dyDescent="0.25">
      <c r="A7" s="58">
        <v>3</v>
      </c>
      <c r="B7" s="1">
        <f>'APÊNDICE II-MEMÓRIA DE CÁLCULO'!B9</f>
        <v>19860</v>
      </c>
      <c r="C7" s="6">
        <f>'APÊNDICE II-MEMÓRIA DE CÁLCULO'!C9</f>
        <v>481373</v>
      </c>
      <c r="D7" s="30" t="str">
        <f>'APÊNDICE II-MEMÓRIA DE CÁLCULO'!D9</f>
        <v>Liquidificador comercial com copo monobloco de 25 litros em aço inoxidável, sem soldas ou frestas, e estrutura basculante com alavanca para escoamento fácil e seguro. Equipado com motor de 1,5 HP (potência nominal de 1.550 W), rotação de 3.500 RPM e consumo aproximado de 1,55 kWh por hora de uso, é indicado para o preparo de grandes volumes com trituração rápida e homogênea. Conta com tampa de borracha atóxica com dosador, formato interno em “V” que direciona os alimentos para as lâminas e cantos arredondados que facilitam a higienização. Com dimensões de aproximadamente 1.175 × 390 × 525 mm (AxLxP), peso de 24,5 kg, equipamento com certificação INMETRO e garantia mínima fornecida pelo fabricante contra defeitos de fabricação.</v>
      </c>
      <c r="E7" s="6" t="str">
        <f>'APÊNDICE II-MEMÓRIA DE CÁLCULO'!E9</f>
        <v>UNIDADE</v>
      </c>
      <c r="F7" s="21">
        <f>'APÊNDICE II-MEMÓRIA DE CÁLCULO'!AA9</f>
        <v>5</v>
      </c>
      <c r="G7" s="36" t="s">
        <v>68</v>
      </c>
      <c r="H7" s="37">
        <v>2262.33</v>
      </c>
      <c r="I7" s="61">
        <f t="shared" si="1"/>
        <v>2262.33</v>
      </c>
      <c r="J7" s="26">
        <f t="shared" si="0"/>
        <v>11311.65</v>
      </c>
    </row>
    <row r="8" spans="1:12" ht="99" customHeight="1" x14ac:dyDescent="0.25">
      <c r="A8" s="58">
        <v>4</v>
      </c>
      <c r="B8" s="1">
        <f>'APÊNDICE II-MEMÓRIA DE CÁLCULO'!B10</f>
        <v>19861</v>
      </c>
      <c r="C8" s="6" t="str">
        <f>'APÊNDICE II-MEMÓRIA DE CÁLCULO'!C10</f>
        <v>-</v>
      </c>
      <c r="D8" s="30" t="str">
        <f>'APÊNDICE II-MEMÓRIA DE CÁLCULO'!D10</f>
        <v>Batedeira industrial tipo planetária com capacidade nominal de 12 litros, potência nominal de 370 W, alimentação 220 V monofásica e regulagem com 10 níveis de velocidade para diferentes preparos. Acompanha três batedores intercambiáveis: raquete, globo e gancho. O recipiente é confeccionado em aço inoxidável AISI 304, resistente à corrosão e próprio para uso alimentício. Equipamento com certificação INMETRO e garantia mínima fornecida pelo fabricante contra defeitos de fabricação.</v>
      </c>
      <c r="E8" s="6" t="str">
        <f>'APÊNDICE II-MEMÓRIA DE CÁLCULO'!E10</f>
        <v xml:space="preserve">UNIDADE </v>
      </c>
      <c r="F8" s="21">
        <f>'APÊNDICE II-MEMÓRIA DE CÁLCULO'!AA10</f>
        <v>4</v>
      </c>
      <c r="G8" s="36" t="s">
        <v>68</v>
      </c>
      <c r="H8" s="37">
        <v>3450</v>
      </c>
      <c r="I8" s="61">
        <f t="shared" si="1"/>
        <v>3450</v>
      </c>
      <c r="J8" s="26">
        <f t="shared" si="0"/>
        <v>13800</v>
      </c>
    </row>
    <row r="9" spans="1:12" ht="95.25" customHeight="1" x14ac:dyDescent="0.25">
      <c r="A9" s="58">
        <v>5</v>
      </c>
      <c r="B9" s="1">
        <f>'APÊNDICE II-MEMÓRIA DE CÁLCULO'!B11</f>
        <v>19862</v>
      </c>
      <c r="C9" s="6" t="str">
        <f>'APÊNDICE II-MEMÓRIA DE CÁLCULO'!C11</f>
        <v>-</v>
      </c>
      <c r="D9" s="30" t="str">
        <f>'APÊNDICE II-MEMÓRIA DE CÁLCULO'!D11</f>
        <v>Refrigerador monofásico tipo Side Inverse com capacidade nominal de aproximadamente  550 litros, tecnologia Frost Free e inverter, classificação energética A conforme selo Procel vigente, painel eletrônico digital touch, iluminação interna em LED, compartimentos ajustáveis (prateleiras e gavetas) e sistema de degelo automático integrado. Equipamento com certificação INMETRO e garantia mínima fornecida pelo fabricante contra defeitos de fabricação.</v>
      </c>
      <c r="E9" s="6" t="str">
        <f>'APÊNDICE II-MEMÓRIA DE CÁLCULO'!E11</f>
        <v xml:space="preserve">UNIDADE </v>
      </c>
      <c r="F9" s="21">
        <f>'APÊNDICE II-MEMÓRIA DE CÁLCULO'!AA11</f>
        <v>20</v>
      </c>
      <c r="G9" s="36" t="s">
        <v>68</v>
      </c>
      <c r="H9" s="37">
        <v>5850</v>
      </c>
      <c r="I9" s="61">
        <f t="shared" si="1"/>
        <v>5850</v>
      </c>
      <c r="J9" s="26">
        <f t="shared" si="0"/>
        <v>117000</v>
      </c>
    </row>
    <row r="10" spans="1:12" ht="79.5" customHeight="1" x14ac:dyDescent="0.25">
      <c r="A10" s="58">
        <v>6</v>
      </c>
      <c r="B10" s="1">
        <f>'APÊNDICE II-MEMÓRIA DE CÁLCULO'!B12</f>
        <v>7156</v>
      </c>
      <c r="C10" s="6">
        <f>'APÊNDICE II-MEMÓRIA DE CÁLCULO'!C12</f>
        <v>627990</v>
      </c>
      <c r="D10" s="30" t="str">
        <f>'APÊNDICE II-MEMÓRIA DE CÁLCULO'!D12</f>
        <v>Freezer Horizontal de 02 portas, capacidade mínima de 534 Litros - Especificação Técnica: Freezer horizontal com no mínimo 534 litros total, pés niveladores com rodízios, dreno frontal, dupla função (freezer ou refrigerador), tratamento anti corrosão, voltagem 220V/60Hz, na cor branca. Garantia mínima do fabricante de 12 meses. Com certificado INMETRO.</v>
      </c>
      <c r="E10" s="6" t="str">
        <f>'APÊNDICE II-MEMÓRIA DE CÁLCULO'!E12</f>
        <v xml:space="preserve">UNIDADE </v>
      </c>
      <c r="F10" s="21">
        <f>'APÊNDICE II-MEMÓRIA DE CÁLCULO'!AA12</f>
        <v>10</v>
      </c>
      <c r="G10" s="36" t="s">
        <v>68</v>
      </c>
      <c r="H10" s="37">
        <v>3400</v>
      </c>
      <c r="I10" s="61">
        <f t="shared" si="1"/>
        <v>3400</v>
      </c>
      <c r="J10" s="26">
        <f t="shared" si="0"/>
        <v>34000</v>
      </c>
    </row>
    <row r="11" spans="1:12" ht="188.25" customHeight="1" x14ac:dyDescent="0.25">
      <c r="A11" s="58">
        <v>7</v>
      </c>
      <c r="B11" s="1">
        <f>'APÊNDICE II-MEMÓRIA DE CÁLCULO'!B13</f>
        <v>19863</v>
      </c>
      <c r="C11" s="6">
        <f>'APÊNDICE II-MEMÓRIA DE CÁLCULO'!C13</f>
        <v>290951</v>
      </c>
      <c r="D11" s="30" t="str">
        <f>'APÊNDICE II-MEMÓRIA DE CÁLCULO'!D13</f>
        <v>Forno Turbo Industrial Elétrico Trifásico de alta performance com potência nominal de 18.000W e frequência de 60 Hz, ideal para panificadoras e confeitarias. Capacidade para assar até 300 pães franceses por fornada, compatível com 10 esteiras metálicas padrão (dimensões aproximadas de 60×70 cm cada), já inclusas. Estrutura externa em aço carbono com pintura eletrostática epóxi resistente ao calor e à umidade, acabamento frontal em aço inox para maior durabilidade e fácil higienização. Equipado com visor em vidro temperado de alta resistência térmica, painel de comando completo com controle de temperatura, temporizador digital, seletor de funcionamento manual/automático e sinalização luminosa de operação. Conta com rodízios para facilitar a movimentação e instalação no ambiente de trabalho. Dimensões aproximadas: altura 1.900 mm × largura 1.070 mm × profundidade 1.490 mm. Produto certificado pelo INMETRO e com garantia mínima  fornecida pelo fabricante contra defeitos  de fabricação, conforme manual do fabricante. Marcas referência no mercado: Metvisa, Grano, Skymsen e G. Paniz.</v>
      </c>
      <c r="E11" s="6" t="str">
        <f>'APÊNDICE II-MEMÓRIA DE CÁLCULO'!E13</f>
        <v xml:space="preserve">UNIDADE </v>
      </c>
      <c r="F11" s="21">
        <f>'APÊNDICE II-MEMÓRIA DE CÁLCULO'!AA13</f>
        <v>4</v>
      </c>
      <c r="G11" s="36" t="s">
        <v>68</v>
      </c>
      <c r="H11" s="37">
        <v>15499.47</v>
      </c>
      <c r="I11" s="61">
        <f t="shared" si="1"/>
        <v>15499.47</v>
      </c>
      <c r="J11" s="26">
        <f t="shared" si="0"/>
        <v>61997.88</v>
      </c>
    </row>
    <row r="12" spans="1:12" ht="57.6" customHeight="1" x14ac:dyDescent="0.25">
      <c r="A12" s="58">
        <v>8</v>
      </c>
      <c r="B12" s="1">
        <f>'APÊNDICE II-MEMÓRIA DE CÁLCULO'!B14</f>
        <v>7151</v>
      </c>
      <c r="C12" s="6">
        <f>'APÊNDICE II-MEMÓRIA DE CÁLCULO'!C14</f>
        <v>483294</v>
      </c>
      <c r="D12" s="30" t="str">
        <f>'APÊNDICE II-MEMÓRIA DE CÁLCULO'!D14</f>
        <v>Espremedor Industrial de Suco Laranja, Inox, 500w, Bivolt. Acompanha jarro para suco e peneira, 2 cones de extração. Garantia mínima do fabricante de 12 meses. Com certificado INMETRO.</v>
      </c>
      <c r="E12" s="6" t="str">
        <f>'APÊNDICE II-MEMÓRIA DE CÁLCULO'!E14</f>
        <v xml:space="preserve">UNIDADE </v>
      </c>
      <c r="F12" s="21">
        <f>'APÊNDICE II-MEMÓRIA DE CÁLCULO'!AA14</f>
        <v>10</v>
      </c>
      <c r="G12" s="36" t="s">
        <v>68</v>
      </c>
      <c r="H12" s="37">
        <v>245</v>
      </c>
      <c r="I12" s="61">
        <f t="shared" si="1"/>
        <v>245</v>
      </c>
      <c r="J12" s="26">
        <f t="shared" si="0"/>
        <v>2450</v>
      </c>
    </row>
    <row r="13" spans="1:12" ht="159.9" customHeight="1" x14ac:dyDescent="0.25">
      <c r="A13" s="58">
        <v>9</v>
      </c>
      <c r="B13" s="1">
        <f>'APÊNDICE II-MEMÓRIA DE CÁLCULO'!B15</f>
        <v>16272</v>
      </c>
      <c r="C13" s="6">
        <f>'APÊNDICE II-MEMÓRIA DE CÁLCULO'!C15</f>
        <v>405327</v>
      </c>
      <c r="D13" s="30" t="str">
        <f>'APÊNDICE II-MEMÓRIA DE CÁLCULO'!D15</f>
        <v>Processador de Alimentos em Inox - Com o propósito de fatiar, desfiar e ralar produtos alimentares diversos. Com no minimo 6 discos em base de aluminio: fatiador ondulado, fatiador 3mm, fatiador 1,5mm, desfiador 5mm e também vem o balde de plástico e soquete em plático atóxico que empurram o alimento contra o disco, funcionamento de forma  que o operador não tenha contato direto com o disco e o alimento durante o processamento. Equipamento sobre a norma NR12 que garante uma segurança para seu operador, esses sistemas impede seu funcionamento se tampar estiver aberta ou alavanca levantada, Capacidade de produção: 180KG/h. Consumo de Energia: 0,37KW/H, Disco: 06 unidades. Estrutura: aço inox. Itens incluso: Pote plástico e soquete. Material Disco: base em alumínio. Dimensões: Altura: 490mm, largura: 340mm, Profundidade: 470mm, Peso Liquido: 28,8 KG. Garantia Minima do fabricante.</v>
      </c>
      <c r="E13" s="6" t="str">
        <f>'APÊNDICE II-MEMÓRIA DE CÁLCULO'!E15</f>
        <v xml:space="preserve">UNIDADE </v>
      </c>
      <c r="F13" s="21">
        <f>'APÊNDICE II-MEMÓRIA DE CÁLCULO'!AA15</f>
        <v>10</v>
      </c>
      <c r="G13" s="36" t="s">
        <v>68</v>
      </c>
      <c r="H13" s="37">
        <v>3594.5</v>
      </c>
      <c r="I13" s="61">
        <f t="shared" si="1"/>
        <v>3594.5</v>
      </c>
      <c r="J13" s="26">
        <f t="shared" si="0"/>
        <v>35945</v>
      </c>
    </row>
    <row r="14" spans="1:12" s="38" customFormat="1" ht="173.4" customHeight="1" x14ac:dyDescent="0.25">
      <c r="A14" s="58">
        <v>10</v>
      </c>
      <c r="B14" s="1">
        <f>'APÊNDICE II-MEMÓRIA DE CÁLCULO'!B16</f>
        <v>19864</v>
      </c>
      <c r="C14" s="6">
        <f>'APÊNDICE II-MEMÓRIA DE CÁLCULO'!C16</f>
        <v>623599</v>
      </c>
      <c r="D14" s="30" t="str">
        <f>'APÊNDICE II-MEMÓRIA DE CÁLCULO'!D16</f>
        <v>Refrigerador comercial vertical com 4 portas, capacidade nominal de 1.040 litros, faixa de temperatura entre 0°C e +7°C, refrigeração por ar forçado, degelo automático, controlador eletrônico com display de temperatura, com 4 prateleiras aramadas reguláveis, sendo uma reversível que pode ser utilizada como estrado. Revestimento externo em aço inox AISI 304 e interno em aço galvanizado, gabinete monobloco com isolamento em poliuretano, resistência no quadro das portas para redução de condensação, pés niveladores e consumo máximo estimado de 4,7 kWh/dia em condições padrão. Tensão 220V, classe climática 4 (para ambientes entre 10°C e 43°C). Equipamento com certificação INMETRO e garantia mínima fornecida pelo fabricante contra defeitos de fabricação.</v>
      </c>
      <c r="E14" s="6" t="str">
        <f>'APÊNDICE II-MEMÓRIA DE CÁLCULO'!E16</f>
        <v xml:space="preserve">UNIDADE </v>
      </c>
      <c r="F14" s="21">
        <f>'APÊNDICE II-MEMÓRIA DE CÁLCULO'!AA16</f>
        <v>6</v>
      </c>
      <c r="G14" s="36" t="s">
        <v>68</v>
      </c>
      <c r="H14" s="37">
        <v>7576.58</v>
      </c>
      <c r="I14" s="61">
        <f t="shared" si="1"/>
        <v>7576.58</v>
      </c>
      <c r="J14" s="26">
        <f t="shared" si="0"/>
        <v>45459.479999999996</v>
      </c>
    </row>
    <row r="15" spans="1:12" s="38" customFormat="1" ht="234.75" customHeight="1" x14ac:dyDescent="0.25">
      <c r="A15" s="58">
        <v>11</v>
      </c>
      <c r="B15" s="1">
        <f>'APÊNDICE II-MEMÓRIA DE CÁLCULO'!B17</f>
        <v>19865</v>
      </c>
      <c r="C15" s="6" t="str">
        <f>'APÊNDICE II-MEMÓRIA DE CÁLCULO'!C17</f>
        <v>-</v>
      </c>
      <c r="D15" s="30" t="str">
        <f>'APÊNDICE II-MEMÓRIA DE CÁLCULO'!D17</f>
        <v>Buffet térmico com sistema combinado de aquecimento e refrigeração em módulos separados para aquecimento e refrigeração, com capacidade nominal para 10 cubas gastronorm (GN) 1/2 de 100 mm de profundidade para aquecimento e 5 cubas GN 1/2 de 65 mm para refrigeração, todas incluídas no fornecimento. Equipado com tampo superior em vidro temperado com serigrafia e protetor salivar basculante com ajuste de posição. O sistema de aquecimento opera por banho-maria com resistência blindada, controle eletrônico e temperatura ajustável entre +30°C e +65°C. O sistema de refrigeração é estático, com serpentina embutida no tanque, e faixa de temperatura entre 0°C e +7°C. Estrutura externa fabricada em aço com pintura eletrostática anticorrosiva, revestimento interno em aço resistente à oxidação, e tanque em aço inoxidável AISI 304. Equipado com pés niveladores para melhor estabilidade. Alimentação elétrica em 220V monofásico, 60 Hz. Dimensões aproximadas: 208 cm de largura, 156 cm de altura total (sendo 85 cm na altura da mesa) e 100 cm de profundidade. Peso aproximado de 130 kg. Equipamento com certificação do INMETRO vigente, conforme requisitos aplicáveis de segurança e desempenho térmico, e garantia mínima do fabricante contra defeitos de fabricação.</v>
      </c>
      <c r="E15" s="6" t="str">
        <f>'APÊNDICE II-MEMÓRIA DE CÁLCULO'!E17</f>
        <v>UNIDADE</v>
      </c>
      <c r="F15" s="21">
        <f>'APÊNDICE II-MEMÓRIA DE CÁLCULO'!AA17</f>
        <v>4</v>
      </c>
      <c r="G15" s="36" t="s">
        <v>68</v>
      </c>
      <c r="H15" s="37">
        <v>3900.33</v>
      </c>
      <c r="I15" s="61">
        <f t="shared" si="1"/>
        <v>3900.33</v>
      </c>
      <c r="J15" s="26">
        <f t="shared" si="0"/>
        <v>15601.32</v>
      </c>
    </row>
    <row r="16" spans="1:12" ht="171" customHeight="1" x14ac:dyDescent="0.25">
      <c r="A16" s="58">
        <v>12</v>
      </c>
      <c r="B16" s="1">
        <f>'APÊNDICE II-MEMÓRIA DE CÁLCULO'!B18</f>
        <v>19866</v>
      </c>
      <c r="C16" s="6">
        <f>'APÊNDICE II-MEMÓRIA DE CÁLCULO'!C18</f>
        <v>356886</v>
      </c>
      <c r="D16" s="30" t="str">
        <f>'APÊNDICE II-MEMÓRIA DE CÁLCULO'!D18</f>
        <v>Refresqueira industrial com capacidade total de 100 litros, distribuída em 2 tanques independentes para 2 sabores, cada um com capacidade de 50 litros. Fabricada em aço inoxidável padrão AISI 304, possui potência de 955,5 W e alimentação elétrica em 220V monofásico, 60 Hz. Suas dimensões aproximadas são 1,30 m de altura, 65 cm de largura e 64 cm de profundidade, incluindo pés niveladores. Conta com estrutura robusta, acabamento higiênico e resistente, indicada para o resfriamento e a distribuição de bebidas em larga escala, com facilidade de limpeza e manutenção. Equipamento com certificação INMETRO conforme normas vigentes, e garantia mínima fornecida pelo fabricante contra defeitos de fabricação.</v>
      </c>
      <c r="E16" s="6" t="str">
        <f>'APÊNDICE II-MEMÓRIA DE CÁLCULO'!E18</f>
        <v xml:space="preserve">UNIDADE </v>
      </c>
      <c r="F16" s="21">
        <f>'APÊNDICE II-MEMÓRIA DE CÁLCULO'!AA18</f>
        <v>20</v>
      </c>
      <c r="G16" s="36" t="s">
        <v>68</v>
      </c>
      <c r="H16" s="37">
        <v>8090.66</v>
      </c>
      <c r="I16" s="61">
        <f t="shared" si="1"/>
        <v>8090.66</v>
      </c>
      <c r="J16" s="26">
        <f t="shared" si="0"/>
        <v>161813.20000000001</v>
      </c>
    </row>
    <row r="17" spans="1:10" ht="195.9" customHeight="1" x14ac:dyDescent="0.25">
      <c r="A17" s="58">
        <v>13</v>
      </c>
      <c r="B17" s="1">
        <f>'APÊNDICE II-MEMÓRIA DE CÁLCULO'!B19</f>
        <v>19867</v>
      </c>
      <c r="C17" s="6" t="str">
        <f>'APÊNDICE II-MEMÓRIA DE CÁLCULO'!C19</f>
        <v>-</v>
      </c>
      <c r="D17" s="30" t="str">
        <f>'APÊNDICE II-MEMÓRIA DE CÁLCULO'!D19</f>
        <v>Forno industrial a gás GLP, com estrutura metálica reforçada e acabamento em pintura eletrostática, indicado para uso em panificação e gastronomia. Possui piso em pedra refratária, que acumula e distribui o calor de forma uniforme, contribuindo para um assado homogêneo. Conta com bandeja coletora de resíduos em chapa galvanizada de alta resistência à corrosão. Equipado com queimadores em aço tubular, com sistema de gaveta e regulador de entrada de ar para ajuste da chama. Possui isolamento térmico em lã de vidro, pés metálicos reforçados e câmara interna com três trilhos para regulagem de altura das grades ou esteiras. Acompanha uma grade reforçada por câmara e porta com visor em vidro temperado, com sistema de abertura tipo guilhotina com contrapeso. Controle de temperatura através de termômetro analógico lateral. Dimensões internas aproximadas: 800 mm (largura) × 600 mm (profundidade) × 230 mm (altura). Equipamento com certificação INMETRO e garantia mínima fornecida pelo fabricante contra defeitos de fabricação.</v>
      </c>
      <c r="E17" s="6" t="str">
        <f>'APÊNDICE II-MEMÓRIA DE CÁLCULO'!E19</f>
        <v xml:space="preserve">UNIDADE </v>
      </c>
      <c r="F17" s="21">
        <f>'APÊNDICE II-MEMÓRIA DE CÁLCULO'!AA19</f>
        <v>20</v>
      </c>
      <c r="G17" s="36" t="s">
        <v>68</v>
      </c>
      <c r="H17" s="37">
        <v>1761.21</v>
      </c>
      <c r="I17" s="61">
        <f t="shared" si="1"/>
        <v>1761.21</v>
      </c>
      <c r="J17" s="26">
        <f t="shared" si="0"/>
        <v>35224.199999999997</v>
      </c>
    </row>
    <row r="18" spans="1:10" ht="131.1" customHeight="1" x14ac:dyDescent="0.25">
      <c r="A18" s="58">
        <v>14</v>
      </c>
      <c r="B18" s="1">
        <f>'APÊNDICE II-MEMÓRIA DE CÁLCULO'!B20</f>
        <v>19868</v>
      </c>
      <c r="C18" s="6">
        <f>'APÊNDICE II-MEMÓRIA DE CÁLCULO'!C20</f>
        <v>325001</v>
      </c>
      <c r="D18" s="30" t="str">
        <f>'APÊNDICE II-MEMÓRIA DE CÁLCULO'!D20</f>
        <v>Caldeirão industrial com capacidade nominal de 300 litros, confeccionado em aço inoxidável AISI 304 com acabamento polido sanitário. Alimentação a gás GLP, equipado com queimadores em aço de alta eficiência térmica e controle manual de chama. Tampa superior articulada com dobradiça ou removível, conforme modelo, e registro de drenagem em aço inox para escoamento do conteúdo. Estrutura com pés fixos niveladores, garantindo estabilidade durante o uso. Indicado para preparo em larga escala em cozinhas industriais, com projeto que favorece a higienização, operação segura e uso contínuo. Equipamento com certificação INMETRO e garantia mínima fornecida pelo fabricante contra defeitos de fabricação.</v>
      </c>
      <c r="E18" s="6" t="str">
        <f>'APÊNDICE II-MEMÓRIA DE CÁLCULO'!E20</f>
        <v xml:space="preserve">UNIDADE </v>
      </c>
      <c r="F18" s="21">
        <f>'APÊNDICE II-MEMÓRIA DE CÁLCULO'!AA20</f>
        <v>4</v>
      </c>
      <c r="G18" s="36" t="s">
        <v>68</v>
      </c>
      <c r="H18" s="37">
        <v>17900</v>
      </c>
      <c r="I18" s="61">
        <f t="shared" si="1"/>
        <v>17900</v>
      </c>
      <c r="J18" s="26">
        <f t="shared" si="0"/>
        <v>71600</v>
      </c>
    </row>
    <row r="19" spans="1:10" ht="104.1" customHeight="1" x14ac:dyDescent="0.25">
      <c r="A19" s="58">
        <v>15</v>
      </c>
      <c r="B19" s="1">
        <f>'APÊNDICE II-MEMÓRIA DE CÁLCULO'!B21</f>
        <v>19869</v>
      </c>
      <c r="C19" s="6" t="str">
        <f>'APÊNDICE II-MEMÓRIA DE CÁLCULO'!C21</f>
        <v>-</v>
      </c>
      <c r="D19" s="30" t="str">
        <f>'APÊNDICE II-MEMÓRIA DE CÁLCULO'!D21</f>
        <v>Mesa industrial para manipulação e auto serviço, confeccionada em aço inoxidável AISI 430, com estrutura, tampo e prateleira inferior gradeada totalmente em aço inox, com dimensões nominais de 1500 mm (comprimento) x 700 mm (largura) x 850 mm (altura), formato retangular. Capacidade para suportar carga distribuída de até 250 kg. Projeto em conformidade com requisitos sanitários aplicáveis, com superfícies lisas e acabamento adequado para fácil higienização. Garantia mínima fornecida pelo fabricante contra defeitos de fabricação.</v>
      </c>
      <c r="E19" s="6" t="str">
        <f>'APÊNDICE II-MEMÓRIA DE CÁLCULO'!E21</f>
        <v>UNIDADE</v>
      </c>
      <c r="F19" s="21">
        <f>'APÊNDICE II-MEMÓRIA DE CÁLCULO'!AA21</f>
        <v>30</v>
      </c>
      <c r="G19" s="36" t="s">
        <v>68</v>
      </c>
      <c r="H19" s="37">
        <v>1149.3800000000001</v>
      </c>
      <c r="I19" s="61">
        <f t="shared" si="1"/>
        <v>1149.3800000000001</v>
      </c>
      <c r="J19" s="26">
        <f t="shared" si="0"/>
        <v>34481.4</v>
      </c>
    </row>
    <row r="20" spans="1:10" ht="147.6" customHeight="1" x14ac:dyDescent="0.25">
      <c r="A20" s="58">
        <v>16</v>
      </c>
      <c r="B20" s="1">
        <f>'APÊNDICE II-MEMÓRIA DE CÁLCULO'!B22</f>
        <v>19870</v>
      </c>
      <c r="C20" s="6">
        <f>'APÊNDICE II-MEMÓRIA DE CÁLCULO'!C23</f>
        <v>613561</v>
      </c>
      <c r="D20" s="30" t="str">
        <f>'APÊNDICE II-MEMÓRIA DE CÁLCULO'!D22</f>
        <v xml:space="preserve">Aspirador de pó vertical 2 em 1, com função portátil destacável, potência mínima de 600W, alimentação bivolt automático. Coletor de pó removível e lavável com capacidade mínima de 800 ml, filtro HEPA reutilizável. Peso máximo de 3 kg, cabo de alimentação com comprimento mínimo de 4 metros. Corpo com tubo prolongador removível e base com rotação articulada ou sistema flexível para facilitar o uso sob móveis. Sistema de sucção a vácuo tipo ciclone ou equivalente. Acompanha bico para cantos e escova para estofados. Cor conforme disponibilidade do fabricante.  Com certificação INMETRO e garantia mínima fornecida pelo fabricante contra defeitos de fabricação. Produto entregue com manual de instruções em português, embalagem original e assistência técnica autorizada no território nacional. </v>
      </c>
      <c r="E20" s="6" t="str">
        <f>'APÊNDICE II-MEMÓRIA DE CÁLCULO'!E22</f>
        <v xml:space="preserve">UNIDADE </v>
      </c>
      <c r="F20" s="21">
        <f>'APÊNDICE II-MEMÓRIA DE CÁLCULO'!AA22</f>
        <v>6</v>
      </c>
      <c r="G20" s="36" t="s">
        <v>68</v>
      </c>
      <c r="H20" s="37">
        <v>212.88</v>
      </c>
      <c r="I20" s="61">
        <f t="shared" si="1"/>
        <v>212.88</v>
      </c>
      <c r="J20" s="26">
        <f t="shared" si="0"/>
        <v>1277.28</v>
      </c>
    </row>
    <row r="21" spans="1:10" ht="156" customHeight="1" x14ac:dyDescent="0.25">
      <c r="A21" s="58">
        <v>17</v>
      </c>
      <c r="B21" s="1">
        <f>'APÊNDICE II-MEMÓRIA DE CÁLCULO'!B23</f>
        <v>19871</v>
      </c>
      <c r="C21" s="6" t="e">
        <f>'APÊNDICE II-MEMÓRIA DE CÁLCULO'!#REF!</f>
        <v>#REF!</v>
      </c>
      <c r="D21" s="30" t="str">
        <f>'APÊNDICE II-MEMÓRIA DE CÁLCULO'!D23</f>
        <v xml:space="preserve">Aspirador industrial de pó e água, potência mínima de 1200W, equipado com tanque de no mínimo 20 litros confeccionado em aço inoxidável AISI 304 ou material resistente à corrosão equivalente. Sistema de filtragem eficiente com filtro HEPA lavável ou equivalente, para retenção de partículas sólidas e líquidas. Nível máximo de ruído de 75 dB. Acompanha mangueira flexível, bocal para múltiplas superfícies, escova para cantos e extensão telescópica. Sistema prático de esvaziamento do tanque por válvula de drenagem ou dispositivo similar. Equipado com rodas giratórias e alça ergonômica para mobilidade. Alimentação elétrica 220V. Com certificação INMETRO e garantia mínima fornecida pelo fabricante contra defeitos de fabricação. Produto entregue com manual de instruções em português, embalagem original e assistência técnica autorizada no território nacional. </v>
      </c>
      <c r="E21" s="6" t="str">
        <f>'APÊNDICE II-MEMÓRIA DE CÁLCULO'!E23</f>
        <v xml:space="preserve">UNIDADE </v>
      </c>
      <c r="F21" s="21">
        <f>'APÊNDICE II-MEMÓRIA DE CÁLCULO'!AA23</f>
        <v>20</v>
      </c>
      <c r="G21" s="36" t="s">
        <v>68</v>
      </c>
      <c r="H21" s="37">
        <v>343.97</v>
      </c>
      <c r="I21" s="61">
        <f t="shared" si="1"/>
        <v>343.97</v>
      </c>
      <c r="J21" s="26">
        <f t="shared" si="0"/>
        <v>6879.4000000000005</v>
      </c>
    </row>
    <row r="22" spans="1:10" ht="162" customHeight="1" x14ac:dyDescent="0.25">
      <c r="A22" s="58">
        <v>18</v>
      </c>
      <c r="B22" s="1">
        <f>'APÊNDICE II-MEMÓRIA DE CÁLCULO'!B24</f>
        <v>19872</v>
      </c>
      <c r="C22" s="6" t="str">
        <f>'APÊNDICE II-MEMÓRIA DE CÁLCULO'!C24</f>
        <v>-</v>
      </c>
      <c r="D22" s="30" t="str">
        <f>'APÊNDICE II-MEMÓRIA DE CÁLCULO'!D24</f>
        <v xml:space="preserve">Nobreak com potência mínima de 1200VA, tecnologia linha-interativa ou equivalente, equipado com no mínimo 8 tomadas no padrão NBR 14136. Entrada e saída bivolt com seleção automática ou manual de voltagem. Frequência de operação de 60Hz e forma de onda de saída semissenoidal. Sistema de recarga automática das baterias mesmo com o equipamento desligado e função cold start para partida a frio. Autonomia mínima de 15 minutos para carga entre 600W e 750W. Proteções contra sobrecarga, curto-circuito, subtensão, sobretensão e descarga total das baterias. Gabinete resistente com ventilação adequada e indicação visual do status por LEDs ou visor. Com certificação INMETRO e garantia mínima fornecida pelo fabricante contra defeitos de fabricação. Produto entregue com manual de instruções em português, embalagem original e assistência técnica autorizada no território nacional. </v>
      </c>
      <c r="E22" s="6" t="str">
        <f>'APÊNDICE II-MEMÓRIA DE CÁLCULO'!E24</f>
        <v>UNIDADE</v>
      </c>
      <c r="F22" s="21">
        <f>'APÊNDICE II-MEMÓRIA DE CÁLCULO'!AA24</f>
        <v>40</v>
      </c>
      <c r="G22" s="36" t="s">
        <v>68</v>
      </c>
      <c r="H22" s="37">
        <v>729.25</v>
      </c>
      <c r="I22" s="61">
        <f t="shared" si="1"/>
        <v>729.25</v>
      </c>
      <c r="J22" s="26">
        <f t="shared" si="0"/>
        <v>29170</v>
      </c>
    </row>
    <row r="23" spans="1:10" ht="210" customHeight="1" x14ac:dyDescent="0.25">
      <c r="A23" s="58">
        <v>19</v>
      </c>
      <c r="B23" s="1">
        <f>'APÊNDICE II-MEMÓRIA DE CÁLCULO'!B25</f>
        <v>19873</v>
      </c>
      <c r="C23" s="6" t="str">
        <f>'APÊNDICE II-MEMÓRIA DE CÁLCULO'!C25</f>
        <v>-</v>
      </c>
      <c r="D23" s="30" t="str">
        <f>'APÊNDICE II-MEMÓRIA DE CÁLCULO'!D25</f>
        <v xml:space="preserve">Lavadora e secadora automática de alta capacidade, com abertura frontal, capacidade mínima de 17 kg para lavagem e 16 kg para secagem, funcionamento em 220V com tomada de 20A. Eficiência energética classe A. Motor inverter Direct Drive ou equivalente, com garantia mínima de 10 anos no motor. Painel eletrônico LED Touch, cesto em aço inox e porta com vidro temperado. Pés reguláveis para nivelamento. Equipamento equipado com sensores de carga e temperatura, tecnologia de lavagem por múltiplos movimentos, controle de temperatura de lavagem entre 30°C e 95°C. Disponibiliza programas automáticos e inteligentes, com no mínimo 6 ciclos para lavagem e 6 para secagem, incluindo algodão, edredom, lã, roupas de cama e higienização a vapor. Conectividade Wi-Fi com suporte a aplicativos de gerenciamento remoto, incluindo função Smart Diagnosis ou equivalente. Possui trava para crianças. Consumo máximo de água por ciclo até 200 litros. Dimensões aproximadas: 75 cm (L) x 100 cm (A) x 80 cm (P). Com certificação INMETRO e garantia mínima fornecida pelo fabricante contra defeitos de fabricação. Produto entregue com manual de instruções em português, embalagem original e assistência técnica autorizada no território nacional. </v>
      </c>
      <c r="E23" s="6" t="str">
        <f>'APÊNDICE II-MEMÓRIA DE CÁLCULO'!E25</f>
        <v>UNIDADE</v>
      </c>
      <c r="F23" s="21">
        <f>'APÊNDICE II-MEMÓRIA DE CÁLCULO'!AA25</f>
        <v>6</v>
      </c>
      <c r="G23" s="36" t="s">
        <v>68</v>
      </c>
      <c r="H23" s="37">
        <v>16545.5</v>
      </c>
      <c r="I23" s="61">
        <f t="shared" si="1"/>
        <v>16545.5</v>
      </c>
      <c r="J23" s="26">
        <f t="shared" si="0"/>
        <v>99273</v>
      </c>
    </row>
    <row r="24" spans="1:10" ht="158.1" customHeight="1" x14ac:dyDescent="0.25">
      <c r="A24" s="58">
        <v>20</v>
      </c>
      <c r="B24" s="1">
        <f>'APÊNDICE II-MEMÓRIA DE CÁLCULO'!B26</f>
        <v>7170</v>
      </c>
      <c r="C24" s="6">
        <f>'APÊNDICE II-MEMÓRIA DE CÁLCULO'!C26</f>
        <v>622157</v>
      </c>
      <c r="D24" s="30" t="str">
        <f>'APÊNDICE II-MEMÓRIA DE CÁLCULO'!D26</f>
        <v xml:space="preserve">Caixa Amplificada - Som de altíssima qualidade, com 3000w pmpo e 200w rms de potência, woofer de 15" polegadas. Fonte de alimentação interna, bateria interna com duração que vai de 3 a 6 h. Tela lcd - Controle remoto sem fio- Bateria interna recarregável, Bluetooth 4.0- Rádio fm- MP3- Entrada usb- Entrada sd/mmc- Entrada auxiliar - 01 entrada p2, 01 entrada P10 p/ Microfone ou instrumentos - Regulador individual: volume, bass, treble, echo e volume do microfone- Entrada p/ cabo ac - Bivolt - Chave geral liga/desliga- Rodas para transporte - Alça telescópica com regulagem de altura e Alça fixa superior, pedestal com pés emborrachados. Dimensões c/ embalagem: 67 x 44 x 39 cm (a x L x P). Microfone dinâmico (bobina móvel). - Som claro e de alta qualidade.Garantia mínima do fabricante de 12 meses.
</v>
      </c>
      <c r="E24" s="6" t="str">
        <f>'APÊNDICE II-MEMÓRIA DE CÁLCULO'!E26</f>
        <v>UNIDADE</v>
      </c>
      <c r="F24" s="21">
        <f>'APÊNDICE II-MEMÓRIA DE CÁLCULO'!AA26</f>
        <v>30</v>
      </c>
      <c r="G24" s="36" t="s">
        <v>68</v>
      </c>
      <c r="H24" s="37">
        <v>1596</v>
      </c>
      <c r="I24" s="61">
        <f t="shared" si="1"/>
        <v>1596</v>
      </c>
      <c r="J24" s="26">
        <f t="shared" si="0"/>
        <v>47880</v>
      </c>
    </row>
    <row r="25" spans="1:10" ht="19.5" customHeight="1" x14ac:dyDescent="0.25">
      <c r="A25" s="66" t="s">
        <v>9</v>
      </c>
      <c r="B25" s="66"/>
      <c r="C25" s="66"/>
      <c r="D25" s="66"/>
      <c r="E25" s="66"/>
      <c r="F25" s="66"/>
      <c r="G25" s="66"/>
      <c r="H25" s="66"/>
      <c r="I25" s="89">
        <f>SUM(J5:J24)</f>
        <v>891290.41</v>
      </c>
      <c r="J25" s="89"/>
    </row>
    <row r="26" spans="1:10" ht="30.6" customHeight="1" x14ac:dyDescent="0.25">
      <c r="A26" s="82" t="s">
        <v>69</v>
      </c>
      <c r="B26" s="82"/>
      <c r="C26" s="83" t="s">
        <v>70</v>
      </c>
      <c r="D26" s="83"/>
      <c r="E26" s="83"/>
      <c r="F26" s="83"/>
      <c r="G26" s="83"/>
      <c r="H26" s="83"/>
      <c r="I26" s="83"/>
      <c r="J26" s="83"/>
    </row>
    <row r="27" spans="1:10" ht="138" customHeight="1" x14ac:dyDescent="0.25">
      <c r="A27" s="81" t="s">
        <v>71</v>
      </c>
      <c r="B27" s="81"/>
      <c r="C27" s="81"/>
      <c r="D27" s="81"/>
      <c r="E27" s="81"/>
      <c r="F27" s="81"/>
      <c r="G27" s="81"/>
      <c r="H27" s="81"/>
      <c r="I27" s="81"/>
      <c r="J27" s="81"/>
    </row>
    <row r="28" spans="1:10" x14ac:dyDescent="0.25">
      <c r="I28" s="11"/>
      <c r="J28" s="11"/>
    </row>
    <row r="29" spans="1:10" x14ac:dyDescent="0.25">
      <c r="I29" s="11"/>
      <c r="J29" s="11"/>
    </row>
    <row r="30" spans="1:10" x14ac:dyDescent="0.25">
      <c r="I30" s="11"/>
      <c r="J30" s="11"/>
    </row>
    <row r="31" spans="1:10" x14ac:dyDescent="0.25">
      <c r="I31" s="11"/>
      <c r="J31" s="11"/>
    </row>
    <row r="32" spans="1:10" x14ac:dyDescent="0.25">
      <c r="I32" s="11"/>
      <c r="J32" s="11"/>
    </row>
    <row r="33" spans="9:10" x14ac:dyDescent="0.25">
      <c r="I33" s="11"/>
      <c r="J33" s="11"/>
    </row>
    <row r="34" spans="9:10" x14ac:dyDescent="0.25">
      <c r="I34" s="11"/>
      <c r="J34" s="11"/>
    </row>
    <row r="35" spans="9:10" x14ac:dyDescent="0.25">
      <c r="I35" s="11"/>
      <c r="J35" s="11"/>
    </row>
    <row r="36" spans="9:10" ht="14.4" customHeight="1" x14ac:dyDescent="0.25">
      <c r="I36" s="11"/>
      <c r="J36" s="14"/>
    </row>
    <row r="37" spans="9:10" x14ac:dyDescent="0.25">
      <c r="I37" s="11"/>
      <c r="J37" s="14"/>
    </row>
    <row r="38" spans="9:10" ht="14.4" customHeight="1" x14ac:dyDescent="0.25">
      <c r="I38" s="11"/>
      <c r="J38" s="14"/>
    </row>
    <row r="39" spans="9:10" x14ac:dyDescent="0.25">
      <c r="I39" s="11"/>
      <c r="J39" s="14"/>
    </row>
    <row r="40" spans="9:10" x14ac:dyDescent="0.25">
      <c r="I40" s="11"/>
      <c r="J40" s="14"/>
    </row>
    <row r="41" spans="9:10" x14ac:dyDescent="0.25">
      <c r="I41" s="11"/>
      <c r="J41" s="14"/>
    </row>
    <row r="42" spans="9:10" x14ac:dyDescent="0.25">
      <c r="I42" s="11"/>
      <c r="J42" s="14"/>
    </row>
    <row r="43" spans="9:10" x14ac:dyDescent="0.25">
      <c r="I43" s="11"/>
      <c r="J43" s="14"/>
    </row>
    <row r="44" spans="9:10" x14ac:dyDescent="0.25">
      <c r="I44" s="11"/>
      <c r="J44" s="14"/>
    </row>
    <row r="45" spans="9:10" x14ac:dyDescent="0.25">
      <c r="I45" s="11"/>
      <c r="J45" s="14"/>
    </row>
    <row r="46" spans="9:10" x14ac:dyDescent="0.25">
      <c r="I46" s="11"/>
      <c r="J46" s="14"/>
    </row>
    <row r="47" spans="9:10" x14ac:dyDescent="0.25">
      <c r="I47" s="11"/>
      <c r="J47" s="14"/>
    </row>
    <row r="48" spans="9:10" x14ac:dyDescent="0.25">
      <c r="I48" s="11"/>
      <c r="J48" s="14"/>
    </row>
  </sheetData>
  <mergeCells count="8">
    <mergeCell ref="A27:J27"/>
    <mergeCell ref="A26:B26"/>
    <mergeCell ref="C26:J26"/>
    <mergeCell ref="A1:J1"/>
    <mergeCell ref="A3:J3"/>
    <mergeCell ref="A2:J2"/>
    <mergeCell ref="I25:J25"/>
    <mergeCell ref="A25:H25"/>
  </mergeCells>
  <phoneticPr fontId="9" type="noConversion"/>
  <printOptions horizontalCentered="1"/>
  <pageMargins left="0.51181102362204722" right="0.51181102362204722" top="0.78740157480314965" bottom="0.78740157480314965"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APÊNDICE I - ESPECIF. E QUANT.</vt:lpstr>
      <vt:lpstr>APÊNDICE II-MEMÓRIA DE CÁLCULO</vt:lpstr>
      <vt:lpstr>APÊNDICE III - MAPA DE PREÇOS</vt:lpstr>
      <vt:lpstr>'APÊNDICE III - MAPA DE PREÇOS'!Area_de_impressao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Yara Araújo</cp:lastModifiedBy>
  <cp:revision/>
  <dcterms:created xsi:type="dcterms:W3CDTF">2021-02-19T14:30:57Z</dcterms:created>
  <dcterms:modified xsi:type="dcterms:W3CDTF">2025-11-10T14:19:24Z</dcterms:modified>
  <cp:category/>
  <cp:contentStatus/>
</cp:coreProperties>
</file>