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\\PC-AELSON\Users\Lenovo\Desktop\Planejamento\DISCIPLINADORES\"/>
    </mc:Choice>
  </mc:AlternateContent>
  <xr:revisionPtr revIDLastSave="0" documentId="13_ncr:1_{55799042-EF69-43B0-9928-A61A7765DF88}" xr6:coauthVersionLast="47" xr6:coauthVersionMax="47" xr10:uidLastSave="{00000000-0000-0000-0000-000000000000}"/>
  <bookViews>
    <workbookView xWindow="-120" yWindow="-120" windowWidth="20730" windowHeight="11040" tabRatio="666" activeTab="2" xr2:uid="{00000000-000D-0000-FFFF-FFFF00000000}"/>
  </bookViews>
  <sheets>
    <sheet name="APÊNDICE I - ESPECIF. E QUANT." sheetId="12" r:id="rId1"/>
    <sheet name="APÊNDICE II-MEMÓRIA DE CÁLCULO" sheetId="13" r:id="rId2"/>
    <sheet name="APÊNDICE III - MAPA DE PREÇOS" sheetId="9" r:id="rId3"/>
  </sheets>
  <definedNames>
    <definedName name="_xlnm.Print_Area" localSheetId="2">'APÊNDICE III - MAPA DE PREÇOS'!$A$1:$L$8</definedName>
    <definedName name="SOMA" localSheetId="2">#REF!</definedName>
    <definedName name="SOMA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13" l="1"/>
  <c r="O6" i="9"/>
  <c r="N6" i="9"/>
  <c r="M6" i="9"/>
  <c r="K6" i="9"/>
  <c r="H6" i="9"/>
  <c r="B6" i="9"/>
  <c r="B5" i="12"/>
  <c r="D5" i="12" l="1"/>
  <c r="C5" i="12"/>
  <c r="C6" i="9"/>
  <c r="L6" i="9" l="1"/>
  <c r="A5" i="12" l="1"/>
  <c r="G5" i="12" l="1"/>
  <c r="E6" i="9"/>
  <c r="R6" i="9" l="1"/>
  <c r="Q6" i="9"/>
  <c r="P6" i="9"/>
  <c r="F5" i="12"/>
  <c r="H5" i="12" s="1"/>
  <c r="E5" i="12" l="1"/>
  <c r="D6" i="9"/>
  <c r="G6" i="12" l="1"/>
</calcChain>
</file>

<file path=xl/sharedStrings.xml><?xml version="1.0" encoding="utf-8"?>
<sst xmlns="http://schemas.openxmlformats.org/spreadsheetml/2006/main" count="57" uniqueCount="43">
  <si>
    <t>APÊNDICE II
TERMO DE REFERÊNCIA
MEMÓRIA DE CÁLCULO</t>
  </si>
  <si>
    <t>ITEM</t>
  </si>
  <si>
    <t>SKU</t>
  </si>
  <si>
    <t>CATMAT</t>
  </si>
  <si>
    <t>DESCRIÇÃO</t>
  </si>
  <si>
    <t>UNIDADE DE MEDIDA</t>
  </si>
  <si>
    <t>QUANT.</t>
  </si>
  <si>
    <t>VALOR UNITÁRIO MÁXIMO</t>
  </si>
  <si>
    <t>VALOR TOTAL</t>
  </si>
  <si>
    <t xml:space="preserve">VALOR TOTAL </t>
  </si>
  <si>
    <t>QUANTIDADES (a)</t>
  </si>
  <si>
    <t>TOTAL GERAL
(d)
= a.2 x b.1</t>
  </si>
  <si>
    <t>-</t>
  </si>
  <si>
    <t>Técnicas de previsão de demanda utilizadas:</t>
  </si>
  <si>
    <t>Foi utilizada mediante informações qualitativas, tais como pesquisas de opinião e informações prestadas por funcionários.</t>
  </si>
  <si>
    <t>[1] Os formulários preenchidos sobre a técnica de predileção constam em anexo.</t>
  </si>
  <si>
    <t>[2] As informações constantes sobre a técnica de explicação constam em anexo.</t>
  </si>
  <si>
    <t>[3] Os relatórios que demonstram a série histórica constam em anexo.</t>
  </si>
  <si>
    <t>APÊNDICE III
TERMO DE REFERÊNCIA
MAPA DE PREÇOS</t>
  </si>
  <si>
    <t>DESCRITIVO RESUMIDO</t>
  </si>
  <si>
    <t>DESVIO PADRÃO</t>
  </si>
  <si>
    <t>MÉDIA PONDERADA</t>
  </si>
  <si>
    <t>TOTAL</t>
  </si>
  <si>
    <t>MEDIANA</t>
  </si>
  <si>
    <t>MÉDIA SIMPLES</t>
  </si>
  <si>
    <t>COEFICIENTE DE VARIAÇÃO (máx. 25%)</t>
  </si>
  <si>
    <t>LIMITE INFERIOR</t>
  </si>
  <si>
    <t>LIMITE SUPERIOR</t>
  </si>
  <si>
    <t>ESTRUTURA PARA FEIRA DO JENS</t>
  </si>
  <si>
    <t>QUANTIDADE (a)</t>
  </si>
  <si>
    <t>QUANTIDADE DE FEIRAS POR ANO
(a.1)</t>
  </si>
  <si>
    <t>PESQUISA DE PREÇOS (b)</t>
  </si>
  <si>
    <t>FONTE/
REFERÊNCIA
(COLUNA 1)
(b.1)</t>
  </si>
  <si>
    <t>VALOR
(b.3)</t>
  </si>
  <si>
    <t>ESTRUTURA PARA FEIRA DO JEANS</t>
  </si>
  <si>
    <t>METRO</t>
  </si>
  <si>
    <t>QUANT. DE METROS POR FEIRA
(a.2)</t>
  </si>
  <si>
    <t>QUANT. TOTAL DE METROS POR 24 MESES
(a.3) =
(a.1 x a.2) x 2</t>
  </si>
  <si>
    <t>BANCO DE PREÇOS</t>
  </si>
  <si>
    <t xml:space="preserve">Toritama (PE), 29 de dezembro de 2023
</t>
  </si>
  <si>
    <r>
      <rPr>
        <b/>
        <sz val="10"/>
        <color theme="1"/>
        <rFont val="Arial Narrow"/>
        <family val="2"/>
      </rPr>
      <t>DISCIPLINADORES -</t>
    </r>
    <r>
      <rPr>
        <sz val="10"/>
        <color theme="1"/>
        <rFont val="Arial Narrow"/>
        <family val="2"/>
      </rPr>
      <t xml:space="preserve">   em aço ou ferro galvanizado, estrutura tubular, medindo 2,00m x 1,00m. Locação com montagem e desmontagem de fechamento.</t>
    </r>
  </si>
  <si>
    <r>
      <t>PREDILEÇÃO</t>
    </r>
    <r>
      <rPr>
        <b/>
        <vertAlign val="superscript"/>
        <sz val="10"/>
        <color rgb="FF000000"/>
        <rFont val="Arial Narrow"/>
        <family val="2"/>
      </rPr>
      <t>[1]</t>
    </r>
    <r>
      <rPr>
        <b/>
        <sz val="10"/>
        <color rgb="FF000000"/>
        <rFont val="Arial Narrow"/>
        <family val="2"/>
      </rPr>
      <t>:</t>
    </r>
  </si>
  <si>
    <t>DISCIPLINADORES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</si>
</sst>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R$&quot;\ * #,##0.00_-;\-&quot;R$&quot;\ * #,##0.00_-;_-&quot;R$&quot;\ * &quot;-&quot;??_-;_-@_-"/>
    <numFmt numFmtId="164" formatCode="&quot;R$&quot;\ #,##0.00"/>
    <numFmt numFmtId="165" formatCode="0.000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scheme val="minor"/>
    </font>
    <font>
      <sz val="10"/>
      <color theme="1" tint="4.9989318521683403E-2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1"/>
      <name val="Arial Narrow"/>
      <family val="2"/>
    </font>
    <font>
      <b/>
      <sz val="11"/>
      <color rgb="FF000000"/>
      <name val="Arial Narrow"/>
      <family val="2"/>
    </font>
    <font>
      <b/>
      <sz val="10"/>
      <color theme="1" tint="4.9989318521683403E-2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10"/>
      <color rgb="FFFF0000"/>
      <name val="Arial Narrow"/>
      <family val="2"/>
    </font>
    <font>
      <b/>
      <vertAlign val="superscript"/>
      <sz val="10"/>
      <color rgb="FF00000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74">
    <xf numFmtId="0" fontId="0" fillId="0" borderId="0" xfId="0"/>
    <xf numFmtId="0" fontId="7" fillId="3" borderId="0" xfId="0" applyFont="1" applyFill="1" applyAlignment="1">
      <alignment horizontal="center" vertical="center" wrapText="1"/>
    </xf>
    <xf numFmtId="164" fontId="7" fillId="3" borderId="0" xfId="0" applyNumberFormat="1" applyFont="1" applyFill="1" applyAlignment="1">
      <alignment horizontal="center" vertical="center" wrapText="1"/>
    </xf>
    <xf numFmtId="0" fontId="9" fillId="3" borderId="1" xfId="0" applyFont="1" applyFill="1" applyBorder="1" applyAlignment="1">
      <alignment horizontal="justify" vertical="top" wrapText="1"/>
    </xf>
    <xf numFmtId="1" fontId="4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4" fontId="5" fillId="3" borderId="1" xfId="3" applyFont="1" applyFill="1" applyBorder="1" applyAlignment="1">
      <alignment horizontal="center" vertical="center" wrapText="1"/>
    </xf>
    <xf numFmtId="0" fontId="5" fillId="5" borderId="1" xfId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justify" vertical="top" wrapText="1"/>
    </xf>
    <xf numFmtId="1" fontId="8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164" fontId="2" fillId="0" borderId="0" xfId="0" applyNumberFormat="1" applyFont="1"/>
    <xf numFmtId="164" fontId="11" fillId="0" borderId="1" xfId="0" applyNumberFormat="1" applyFont="1" applyBorder="1" applyAlignment="1">
      <alignment horizontal="center" vertical="center"/>
    </xf>
    <xf numFmtId="0" fontId="8" fillId="0" borderId="0" xfId="0" applyFont="1"/>
    <xf numFmtId="0" fontId="4" fillId="3" borderId="0" xfId="0" applyFont="1" applyFill="1" applyAlignment="1">
      <alignment wrapText="1"/>
    </xf>
    <xf numFmtId="0" fontId="5" fillId="3" borderId="0" xfId="0" applyFont="1" applyFill="1" applyAlignment="1">
      <alignment wrapText="1"/>
    </xf>
    <xf numFmtId="0" fontId="5" fillId="3" borderId="0" xfId="0" applyFont="1" applyFill="1" applyAlignment="1">
      <alignment horizontal="center" wrapText="1"/>
    </xf>
    <xf numFmtId="0" fontId="4" fillId="3" borderId="0" xfId="0" applyFont="1" applyFill="1" applyAlignment="1">
      <alignment horizontal="center" wrapText="1"/>
    </xf>
    <xf numFmtId="0" fontId="4" fillId="3" borderId="0" xfId="0" applyFont="1" applyFill="1" applyAlignment="1">
      <alignment horizontal="center" vertical="center" wrapText="1"/>
    </xf>
    <xf numFmtId="164" fontId="4" fillId="3" borderId="0" xfId="0" applyNumberFormat="1" applyFont="1" applyFill="1" applyAlignment="1">
      <alignment horizontal="center" vertical="center" wrapText="1"/>
    </xf>
    <xf numFmtId="165" fontId="4" fillId="3" borderId="0" xfId="0" applyNumberFormat="1" applyFont="1" applyFill="1" applyAlignment="1">
      <alignment horizontal="center" vertical="center" wrapText="1"/>
    </xf>
    <xf numFmtId="10" fontId="4" fillId="3" borderId="0" xfId="2" applyNumberFormat="1" applyFont="1" applyFill="1" applyAlignment="1">
      <alignment horizontal="center" vertical="center" wrapText="1"/>
    </xf>
    <xf numFmtId="164" fontId="4" fillId="3" borderId="0" xfId="0" applyNumberFormat="1" applyFont="1" applyFill="1" applyAlignment="1">
      <alignment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64" fontId="4" fillId="5" borderId="1" xfId="1" applyNumberFormat="1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4" fillId="0" borderId="0" xfId="0" applyFont="1" applyProtection="1">
      <protection locked="0"/>
    </xf>
    <xf numFmtId="0" fontId="4" fillId="3" borderId="0" xfId="0" applyFont="1" applyFill="1" applyProtection="1"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justify" vertical="top" wrapText="1"/>
    </xf>
    <xf numFmtId="0" fontId="15" fillId="0" borderId="0" xfId="0" applyFont="1" applyAlignment="1" applyProtection="1">
      <alignment horizontal="center" vertical="center" wrapText="1"/>
      <protection locked="0"/>
    </xf>
    <xf numFmtId="0" fontId="16" fillId="3" borderId="0" xfId="0" applyFont="1" applyFill="1" applyAlignment="1">
      <alignment horizontal="center" vertical="center" wrapText="1"/>
    </xf>
    <xf numFmtId="0" fontId="5" fillId="0" borderId="0" xfId="0" applyFont="1" applyAlignment="1" applyProtection="1">
      <alignment horizontal="justify"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5" fillId="0" borderId="0" xfId="0" applyFont="1" applyProtection="1">
      <protection locked="0"/>
    </xf>
    <xf numFmtId="0" fontId="4" fillId="0" borderId="0" xfId="0" applyFont="1" applyAlignment="1" applyProtection="1">
      <alignment vertical="center"/>
      <protection locked="0"/>
    </xf>
    <xf numFmtId="1" fontId="9" fillId="6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5" borderId="1" xfId="0" applyFont="1" applyFill="1" applyBorder="1" applyAlignment="1">
      <alignment horizontal="center" vertical="center" wrapText="1"/>
    </xf>
    <xf numFmtId="0" fontId="4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14" fillId="6" borderId="0" xfId="0" applyFont="1" applyFill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left" wrapText="1"/>
      <protection locked="0"/>
    </xf>
    <xf numFmtId="0" fontId="5" fillId="5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2" fillId="3" borderId="3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164" fontId="13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</cellXfs>
  <cellStyles count="4">
    <cellStyle name="Moeda" xfId="3" builtinId="4"/>
    <cellStyle name="Normal" xfId="0" builtinId="0"/>
    <cellStyle name="Normal 2" xfId="1" xr:uid="{00000000-0005-0000-0000-000002000000}"/>
    <cellStyle name="Porcentagem" xfId="2" builtinId="5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1285875</xdr:colOff>
          <xdr:row>0</xdr:row>
          <xdr:rowOff>0</xdr:rowOff>
        </xdr:from>
        <xdr:to>
          <xdr:col>4</xdr:col>
          <xdr:colOff>142875</xdr:colOff>
          <xdr:row>1</xdr:row>
          <xdr:rowOff>0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257175</xdr:colOff>
          <xdr:row>0</xdr:row>
          <xdr:rowOff>19050</xdr:rowOff>
        </xdr:from>
        <xdr:to>
          <xdr:col>8</xdr:col>
          <xdr:colOff>0</xdr:colOff>
          <xdr:row>1</xdr:row>
          <xdr:rowOff>19050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1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676275</xdr:colOff>
          <xdr:row>0</xdr:row>
          <xdr:rowOff>0</xdr:rowOff>
        </xdr:from>
        <xdr:to>
          <xdr:col>10</xdr:col>
          <xdr:colOff>0</xdr:colOff>
          <xdr:row>1</xdr:row>
          <xdr:rowOff>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2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6"/>
  <sheetViews>
    <sheetView topLeftCell="A3" zoomScaleNormal="100" zoomScaleSheetLayoutView="110" workbookViewId="0">
      <selection activeCell="F9" sqref="F9"/>
    </sheetView>
  </sheetViews>
  <sheetFormatPr defaultColWidth="9.140625" defaultRowHeight="16.5" x14ac:dyDescent="0.3"/>
  <cols>
    <col min="1" max="1" width="5.42578125" style="14" bestFit="1" customWidth="1"/>
    <col min="2" max="2" width="8.42578125" style="14" bestFit="1" customWidth="1"/>
    <col min="3" max="3" width="8.7109375" style="14" bestFit="1" customWidth="1"/>
    <col min="4" max="4" width="45.140625" style="14" customWidth="1"/>
    <col min="5" max="5" width="12" style="14" customWidth="1"/>
    <col min="6" max="6" width="8" style="14" bestFit="1" customWidth="1"/>
    <col min="7" max="7" width="11.5703125" style="17" bestFit="1" customWidth="1"/>
    <col min="8" max="8" width="14.140625" style="14" bestFit="1" customWidth="1"/>
    <col min="9" max="10" width="9.140625" style="14"/>
    <col min="11" max="11" width="12.7109375" style="14" bestFit="1" customWidth="1"/>
    <col min="12" max="12" width="13.42578125" style="14" customWidth="1"/>
    <col min="13" max="13" width="9.140625" style="14"/>
    <col min="14" max="14" width="12.28515625" style="14" bestFit="1" customWidth="1"/>
    <col min="15" max="16384" width="9.140625" style="14"/>
  </cols>
  <sheetData>
    <row r="1" spans="1:11" ht="69.599999999999994" customHeight="1" x14ac:dyDescent="0.3">
      <c r="A1" s="45"/>
      <c r="B1" s="45"/>
      <c r="C1" s="45"/>
      <c r="D1" s="45"/>
      <c r="E1" s="45"/>
      <c r="F1" s="45"/>
      <c r="G1" s="45"/>
      <c r="H1" s="45"/>
    </row>
    <row r="2" spans="1:11" ht="54" customHeight="1" x14ac:dyDescent="0.3">
      <c r="A2" s="47" t="s">
        <v>0</v>
      </c>
      <c r="B2" s="48"/>
      <c r="C2" s="48"/>
      <c r="D2" s="48"/>
      <c r="E2" s="48"/>
      <c r="F2" s="48"/>
      <c r="G2" s="48"/>
      <c r="H2" s="48"/>
    </row>
    <row r="3" spans="1:11" x14ac:dyDescent="0.3">
      <c r="A3" s="46" t="s">
        <v>28</v>
      </c>
      <c r="B3" s="46"/>
      <c r="C3" s="46"/>
      <c r="D3" s="46"/>
      <c r="E3" s="46"/>
      <c r="F3" s="46"/>
      <c r="G3" s="46"/>
      <c r="H3" s="46"/>
    </row>
    <row r="4" spans="1:11" ht="49.5" x14ac:dyDescent="0.3">
      <c r="A4" s="9" t="s">
        <v>1</v>
      </c>
      <c r="B4" s="9" t="s">
        <v>2</v>
      </c>
      <c r="C4" s="9" t="s">
        <v>3</v>
      </c>
      <c r="D4" s="9" t="s">
        <v>4</v>
      </c>
      <c r="E4" s="9" t="s">
        <v>5</v>
      </c>
      <c r="F4" s="9" t="s">
        <v>6</v>
      </c>
      <c r="G4" s="11" t="s">
        <v>7</v>
      </c>
      <c r="H4" s="9" t="s">
        <v>8</v>
      </c>
    </row>
    <row r="5" spans="1:11" ht="66.75" customHeight="1" x14ac:dyDescent="0.3">
      <c r="A5" s="5">
        <f>'APÊNDICE II-MEMÓRIA DE CÁLCULO'!A6</f>
        <v>1</v>
      </c>
      <c r="B5" s="10">
        <f>'APÊNDICE II-MEMÓRIA DE CÁLCULO'!B6</f>
        <v>13411</v>
      </c>
      <c r="C5" s="10" t="str">
        <f>'APÊNDICE II-MEMÓRIA DE CÁLCULO'!C6</f>
        <v>-</v>
      </c>
      <c r="D5" s="12" t="str">
        <f>'APÊNDICE II-MEMÓRIA DE CÁLCULO'!D6</f>
        <v>DISCIPLINADORES -   em aço ou ferro galvanizado, estrutura tubular, medindo 2,00m x 1,00m. Locação com montagem e desmontagem de fechamento.</v>
      </c>
      <c r="E5" s="10" t="str">
        <f>'APÊNDICE II-MEMÓRIA DE CÁLCULO'!E6</f>
        <v>METRO</v>
      </c>
      <c r="F5" s="13">
        <f>'APÊNDICE II-MEMÓRIA DE CÁLCULO'!I6</f>
        <v>208000</v>
      </c>
      <c r="G5" s="16">
        <f>'APÊNDICE III - MAPA DE PREÇOS'!K6</f>
        <v>12.74</v>
      </c>
      <c r="H5" s="16">
        <f t="shared" ref="H5" si="0">G5*F5</f>
        <v>2649920</v>
      </c>
      <c r="K5" s="15"/>
    </row>
    <row r="6" spans="1:11" ht="19.5" customHeight="1" x14ac:dyDescent="0.3">
      <c r="A6" s="51" t="s">
        <v>9</v>
      </c>
      <c r="B6" s="52"/>
      <c r="C6" s="52"/>
      <c r="D6" s="52"/>
      <c r="E6" s="52"/>
      <c r="F6" s="52"/>
      <c r="G6" s="49">
        <f>SUM(H5:H5)</f>
        <v>2649920</v>
      </c>
      <c r="H6" s="50"/>
    </row>
  </sheetData>
  <mergeCells count="5">
    <mergeCell ref="A1:H1"/>
    <mergeCell ref="A3:H3"/>
    <mergeCell ref="A2:H2"/>
    <mergeCell ref="G6:H6"/>
    <mergeCell ref="A6:F6"/>
  </mergeCells>
  <pageMargins left="0.511811024" right="0.511811024" top="0.78740157499999996" bottom="0.78740157499999996" header="0.31496062000000002" footer="0.31496062000000002"/>
  <pageSetup paperSize="9" scale="85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7173" r:id="rId4">
          <objectPr defaultSize="0" autoPict="0" r:id="rId5">
            <anchor moveWithCells="1" sizeWithCells="1">
              <from>
                <xdr:col>3</xdr:col>
                <xdr:colOff>1285875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0</xdr:rowOff>
              </to>
            </anchor>
          </objectPr>
        </oleObject>
      </mc:Choice>
      <mc:Fallback>
        <oleObject progId="CorelDraw.Graphic.17" shapeId="717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76"/>
  <sheetViews>
    <sheetView topLeftCell="A5" zoomScaleNormal="100" zoomScaleSheetLayoutView="134" workbookViewId="0">
      <selection activeCell="F9" sqref="A9:H10"/>
    </sheetView>
  </sheetViews>
  <sheetFormatPr defaultColWidth="8.85546875" defaultRowHeight="12.75" x14ac:dyDescent="0.2"/>
  <cols>
    <col min="1" max="1" width="8.7109375" style="33" customWidth="1"/>
    <col min="2" max="2" width="8.85546875" style="33"/>
    <col min="3" max="3" width="8.7109375" style="33" customWidth="1"/>
    <col min="4" max="4" width="48" style="33" customWidth="1"/>
    <col min="5" max="5" width="14.5703125" style="33" customWidth="1"/>
    <col min="6" max="6" width="16" style="33" customWidth="1"/>
    <col min="7" max="7" width="15" style="33" customWidth="1"/>
    <col min="8" max="8" width="18.5703125" style="33" customWidth="1"/>
    <col min="9" max="9" width="11.85546875" style="34" customWidth="1"/>
    <col min="10" max="16384" width="8.85546875" style="33"/>
  </cols>
  <sheetData>
    <row r="1" spans="1:9" ht="69.599999999999994" customHeight="1" x14ac:dyDescent="0.2">
      <c r="A1" s="53"/>
      <c r="B1" s="53"/>
      <c r="C1" s="53"/>
      <c r="D1" s="53"/>
    </row>
    <row r="2" spans="1:9" ht="68.25" customHeight="1" x14ac:dyDescent="0.2">
      <c r="A2" s="61" t="s">
        <v>0</v>
      </c>
      <c r="B2" s="61"/>
      <c r="C2" s="61"/>
      <c r="D2" s="61"/>
      <c r="E2" s="61"/>
      <c r="F2" s="61"/>
      <c r="G2" s="61"/>
      <c r="H2" s="61"/>
      <c r="I2" s="61"/>
    </row>
    <row r="3" spans="1:9" ht="16.5" customHeight="1" x14ac:dyDescent="0.2">
      <c r="A3" s="60" t="s">
        <v>42</v>
      </c>
      <c r="B3" s="60"/>
      <c r="C3" s="60"/>
      <c r="D3" s="60"/>
      <c r="E3" s="60"/>
      <c r="F3" s="60"/>
      <c r="G3" s="60"/>
      <c r="H3" s="60"/>
      <c r="I3" s="60"/>
    </row>
    <row r="4" spans="1:9" ht="30.6" customHeight="1" x14ac:dyDescent="0.2">
      <c r="A4" s="54" t="s">
        <v>1</v>
      </c>
      <c r="B4" s="54" t="s">
        <v>2</v>
      </c>
      <c r="C4" s="54" t="s">
        <v>3</v>
      </c>
      <c r="D4" s="54" t="s">
        <v>4</v>
      </c>
      <c r="E4" s="54" t="s">
        <v>5</v>
      </c>
      <c r="F4" s="54" t="s">
        <v>10</v>
      </c>
      <c r="G4" s="54"/>
      <c r="H4" s="54"/>
      <c r="I4" s="59" t="s">
        <v>11</v>
      </c>
    </row>
    <row r="5" spans="1:9" ht="63.75" x14ac:dyDescent="0.2">
      <c r="A5" s="54"/>
      <c r="B5" s="54"/>
      <c r="C5" s="54"/>
      <c r="D5" s="54"/>
      <c r="E5" s="54"/>
      <c r="F5" s="32" t="s">
        <v>30</v>
      </c>
      <c r="G5" s="32" t="s">
        <v>36</v>
      </c>
      <c r="H5" s="32" t="s">
        <v>37</v>
      </c>
      <c r="I5" s="59"/>
    </row>
    <row r="6" spans="1:9" ht="80.25" customHeight="1" x14ac:dyDescent="0.2">
      <c r="A6" s="35">
        <v>1</v>
      </c>
      <c r="B6" s="36">
        <v>13411</v>
      </c>
      <c r="C6" s="36" t="s">
        <v>12</v>
      </c>
      <c r="D6" s="37" t="s">
        <v>40</v>
      </c>
      <c r="E6" s="29" t="s">
        <v>35</v>
      </c>
      <c r="F6" s="27">
        <v>52</v>
      </c>
      <c r="G6" s="4">
        <v>2000</v>
      </c>
      <c r="H6" s="4">
        <f t="shared" ref="H6" si="0">(G6*F6)*2</f>
        <v>208000</v>
      </c>
      <c r="I6" s="44">
        <v>208000</v>
      </c>
    </row>
    <row r="7" spans="1:9" ht="30.6" customHeight="1" x14ac:dyDescent="0.2">
      <c r="A7" s="38"/>
      <c r="B7" s="38"/>
      <c r="C7" s="38"/>
      <c r="D7" s="38"/>
      <c r="E7" s="38"/>
      <c r="F7" s="38"/>
      <c r="G7" s="38"/>
      <c r="H7" s="38"/>
      <c r="I7" s="39"/>
    </row>
    <row r="8" spans="1:9" x14ac:dyDescent="0.2">
      <c r="A8" s="38"/>
      <c r="B8" s="38"/>
      <c r="C8" s="38"/>
      <c r="D8" s="38"/>
      <c r="E8" s="38"/>
      <c r="F8" s="38"/>
      <c r="G8" s="38"/>
      <c r="H8" s="38"/>
      <c r="I8" s="39"/>
    </row>
    <row r="9" spans="1:9" x14ac:dyDescent="0.2">
      <c r="A9" s="40"/>
      <c r="I9" s="39"/>
    </row>
    <row r="10" spans="1:9" x14ac:dyDescent="0.2">
      <c r="A10" s="56" t="s">
        <v>13</v>
      </c>
      <c r="B10" s="56"/>
      <c r="C10" s="56"/>
      <c r="D10" s="56"/>
      <c r="E10" s="56"/>
      <c r="F10" s="56"/>
      <c r="G10" s="56"/>
      <c r="H10" s="56"/>
      <c r="I10" s="39"/>
    </row>
    <row r="11" spans="1:9" x14ac:dyDescent="0.2">
      <c r="A11" s="40"/>
      <c r="I11" s="39"/>
    </row>
    <row r="12" spans="1:9" ht="15" x14ac:dyDescent="0.2">
      <c r="A12" s="57" t="s">
        <v>41</v>
      </c>
      <c r="B12" s="57"/>
      <c r="C12" s="58" t="s">
        <v>14</v>
      </c>
      <c r="D12" s="58"/>
      <c r="E12" s="58"/>
      <c r="F12" s="58"/>
      <c r="G12" s="58"/>
      <c r="H12" s="58"/>
      <c r="I12" s="39"/>
    </row>
    <row r="13" spans="1:9" x14ac:dyDescent="0.2">
      <c r="I13" s="39"/>
    </row>
    <row r="14" spans="1:9" x14ac:dyDescent="0.2">
      <c r="A14" s="55" t="s">
        <v>15</v>
      </c>
      <c r="B14" s="55"/>
      <c r="C14" s="55"/>
      <c r="D14" s="55"/>
      <c r="E14" s="55"/>
      <c r="F14" s="55"/>
      <c r="G14" s="55"/>
      <c r="H14" s="55"/>
      <c r="I14" s="39"/>
    </row>
    <row r="15" spans="1:9" x14ac:dyDescent="0.2">
      <c r="A15" s="55" t="s">
        <v>16</v>
      </c>
      <c r="B15" s="55"/>
      <c r="C15" s="55"/>
      <c r="D15" s="55"/>
      <c r="E15" s="55"/>
      <c r="F15" s="55"/>
      <c r="G15" s="55"/>
      <c r="H15" s="55"/>
      <c r="I15" s="39"/>
    </row>
    <row r="16" spans="1:9" x14ac:dyDescent="0.2">
      <c r="A16" s="55" t="s">
        <v>17</v>
      </c>
      <c r="B16" s="55"/>
      <c r="C16" s="55"/>
      <c r="D16" s="55"/>
      <c r="E16" s="55"/>
      <c r="F16" s="55"/>
      <c r="G16" s="55"/>
      <c r="H16" s="55"/>
      <c r="I16" s="39"/>
    </row>
    <row r="17" spans="1:9" x14ac:dyDescent="0.2">
      <c r="A17" s="41"/>
      <c r="B17" s="42"/>
      <c r="C17" s="42"/>
      <c r="D17" s="42"/>
      <c r="E17" s="42"/>
      <c r="F17" s="42"/>
      <c r="G17" s="42"/>
      <c r="H17" s="42"/>
      <c r="I17" s="39"/>
    </row>
    <row r="18" spans="1:9" x14ac:dyDescent="0.2">
      <c r="A18" s="41"/>
      <c r="B18" s="42"/>
      <c r="C18" s="42"/>
      <c r="D18" s="42"/>
      <c r="E18" s="42"/>
      <c r="F18" s="42"/>
      <c r="G18" s="42"/>
      <c r="H18" s="42"/>
      <c r="I18" s="39"/>
    </row>
    <row r="19" spans="1:9" x14ac:dyDescent="0.2">
      <c r="A19" s="41"/>
      <c r="B19" s="42"/>
      <c r="C19" s="42"/>
      <c r="D19" s="42"/>
      <c r="E19" s="42"/>
      <c r="F19" s="42"/>
      <c r="G19" s="42"/>
      <c r="H19" s="42"/>
      <c r="I19" s="39"/>
    </row>
    <row r="20" spans="1:9" x14ac:dyDescent="0.2">
      <c r="A20" s="43"/>
      <c r="I20" s="39"/>
    </row>
    <row r="21" spans="1:9" x14ac:dyDescent="0.2">
      <c r="I21" s="39"/>
    </row>
    <row r="22" spans="1:9" x14ac:dyDescent="0.2">
      <c r="I22" s="39"/>
    </row>
    <row r="23" spans="1:9" x14ac:dyDescent="0.2">
      <c r="I23" s="39"/>
    </row>
    <row r="24" spans="1:9" x14ac:dyDescent="0.2">
      <c r="I24" s="39"/>
    </row>
    <row r="25" spans="1:9" x14ac:dyDescent="0.2">
      <c r="I25" s="39"/>
    </row>
    <row r="26" spans="1:9" x14ac:dyDescent="0.2">
      <c r="I26" s="39"/>
    </row>
    <row r="27" spans="1:9" x14ac:dyDescent="0.2">
      <c r="I27" s="39"/>
    </row>
    <row r="28" spans="1:9" x14ac:dyDescent="0.2">
      <c r="I28" s="39"/>
    </row>
    <row r="29" spans="1:9" x14ac:dyDescent="0.2">
      <c r="I29" s="39"/>
    </row>
    <row r="30" spans="1:9" x14ac:dyDescent="0.2">
      <c r="I30" s="39"/>
    </row>
    <row r="31" spans="1:9" s="42" customFormat="1" x14ac:dyDescent="0.2">
      <c r="A31" s="33"/>
      <c r="B31" s="33"/>
      <c r="C31" s="33"/>
      <c r="D31" s="33"/>
      <c r="E31" s="33"/>
      <c r="F31" s="33"/>
      <c r="G31" s="33"/>
      <c r="H31" s="33"/>
      <c r="I31" s="39"/>
    </row>
    <row r="32" spans="1:9" s="42" customFormat="1" x14ac:dyDescent="0.2">
      <c r="A32" s="33"/>
      <c r="B32" s="33"/>
      <c r="C32" s="33"/>
      <c r="D32" s="33"/>
      <c r="E32" s="33"/>
      <c r="F32" s="33"/>
      <c r="G32" s="33"/>
      <c r="H32" s="33"/>
      <c r="I32" s="39"/>
    </row>
    <row r="33" spans="1:9" s="42" customFormat="1" x14ac:dyDescent="0.2">
      <c r="A33" s="33"/>
      <c r="B33" s="33"/>
      <c r="C33" s="33"/>
      <c r="D33" s="33"/>
      <c r="E33" s="33"/>
      <c r="F33" s="33"/>
      <c r="G33" s="33"/>
      <c r="H33" s="33"/>
      <c r="I33" s="39"/>
    </row>
    <row r="34" spans="1:9" x14ac:dyDescent="0.2">
      <c r="I34" s="39"/>
    </row>
    <row r="35" spans="1:9" x14ac:dyDescent="0.2">
      <c r="I35" s="39"/>
    </row>
    <row r="36" spans="1:9" x14ac:dyDescent="0.2">
      <c r="I36" s="39"/>
    </row>
    <row r="37" spans="1:9" x14ac:dyDescent="0.2">
      <c r="I37" s="39"/>
    </row>
    <row r="38" spans="1:9" x14ac:dyDescent="0.2">
      <c r="I38" s="39"/>
    </row>
    <row r="39" spans="1:9" x14ac:dyDescent="0.2">
      <c r="I39" s="39"/>
    </row>
    <row r="40" spans="1:9" x14ac:dyDescent="0.2">
      <c r="I40" s="39"/>
    </row>
    <row r="41" spans="1:9" x14ac:dyDescent="0.2">
      <c r="I41" s="39"/>
    </row>
    <row r="42" spans="1:9" x14ac:dyDescent="0.2">
      <c r="I42" s="39"/>
    </row>
    <row r="43" spans="1:9" x14ac:dyDescent="0.2">
      <c r="I43" s="39"/>
    </row>
    <row r="44" spans="1:9" x14ac:dyDescent="0.2">
      <c r="I44" s="39"/>
    </row>
    <row r="45" spans="1:9" x14ac:dyDescent="0.2">
      <c r="I45" s="39"/>
    </row>
    <row r="46" spans="1:9" x14ac:dyDescent="0.2">
      <c r="I46" s="39"/>
    </row>
    <row r="47" spans="1:9" x14ac:dyDescent="0.2">
      <c r="I47" s="39"/>
    </row>
    <row r="48" spans="1:9" x14ac:dyDescent="0.2">
      <c r="I48" s="39"/>
    </row>
    <row r="49" spans="9:9" x14ac:dyDescent="0.2">
      <c r="I49" s="39"/>
    </row>
    <row r="50" spans="9:9" x14ac:dyDescent="0.2">
      <c r="I50" s="39"/>
    </row>
    <row r="51" spans="9:9" x14ac:dyDescent="0.2">
      <c r="I51" s="39"/>
    </row>
    <row r="52" spans="9:9" x14ac:dyDescent="0.2">
      <c r="I52" s="39"/>
    </row>
    <row r="53" spans="9:9" x14ac:dyDescent="0.2">
      <c r="I53" s="39"/>
    </row>
    <row r="54" spans="9:9" x14ac:dyDescent="0.2">
      <c r="I54" s="39"/>
    </row>
    <row r="55" spans="9:9" x14ac:dyDescent="0.2">
      <c r="I55" s="39"/>
    </row>
    <row r="56" spans="9:9" x14ac:dyDescent="0.2">
      <c r="I56" s="39"/>
    </row>
    <row r="57" spans="9:9" x14ac:dyDescent="0.2">
      <c r="I57" s="39"/>
    </row>
    <row r="58" spans="9:9" x14ac:dyDescent="0.2">
      <c r="I58" s="39"/>
    </row>
    <row r="59" spans="9:9" x14ac:dyDescent="0.2">
      <c r="I59" s="39"/>
    </row>
    <row r="60" spans="9:9" x14ac:dyDescent="0.2">
      <c r="I60" s="39"/>
    </row>
    <row r="61" spans="9:9" x14ac:dyDescent="0.2">
      <c r="I61" s="39"/>
    </row>
    <row r="62" spans="9:9" x14ac:dyDescent="0.2">
      <c r="I62" s="39"/>
    </row>
    <row r="63" spans="9:9" x14ac:dyDescent="0.2">
      <c r="I63" s="39"/>
    </row>
    <row r="64" spans="9:9" x14ac:dyDescent="0.2">
      <c r="I64" s="39"/>
    </row>
    <row r="65" spans="9:9" x14ac:dyDescent="0.2">
      <c r="I65" s="39"/>
    </row>
    <row r="66" spans="9:9" x14ac:dyDescent="0.2">
      <c r="I66" s="39"/>
    </row>
    <row r="67" spans="9:9" x14ac:dyDescent="0.2">
      <c r="I67" s="39"/>
    </row>
    <row r="68" spans="9:9" x14ac:dyDescent="0.2">
      <c r="I68" s="39"/>
    </row>
    <row r="69" spans="9:9" x14ac:dyDescent="0.2">
      <c r="I69" s="39"/>
    </row>
    <row r="70" spans="9:9" x14ac:dyDescent="0.2">
      <c r="I70" s="39"/>
    </row>
    <row r="71" spans="9:9" x14ac:dyDescent="0.2">
      <c r="I71" s="39"/>
    </row>
    <row r="72" spans="9:9" x14ac:dyDescent="0.2">
      <c r="I72" s="39"/>
    </row>
    <row r="73" spans="9:9" x14ac:dyDescent="0.2">
      <c r="I73" s="39"/>
    </row>
    <row r="75" spans="9:9" x14ac:dyDescent="0.2">
      <c r="I75" s="39"/>
    </row>
    <row r="76" spans="9:9" x14ac:dyDescent="0.2">
      <c r="I76" s="39"/>
    </row>
  </sheetData>
  <mergeCells count="16">
    <mergeCell ref="I4:I5"/>
    <mergeCell ref="A3:I3"/>
    <mergeCell ref="A2:I2"/>
    <mergeCell ref="A15:H15"/>
    <mergeCell ref="E4:E5"/>
    <mergeCell ref="F4:H4"/>
    <mergeCell ref="A16:H16"/>
    <mergeCell ref="A10:H10"/>
    <mergeCell ref="A12:B12"/>
    <mergeCell ref="C12:H12"/>
    <mergeCell ref="A14:H14"/>
    <mergeCell ref="A1:D1"/>
    <mergeCell ref="A4:A5"/>
    <mergeCell ref="B4:B5"/>
    <mergeCell ref="C4:C5"/>
    <mergeCell ref="D4:D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102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7" shapeId="10241" r:id="rId4">
          <objectPr defaultSize="0" autoPict="0" r:id="rId5">
            <anchor moveWithCells="1" sizeWithCells="1">
              <from>
                <xdr:col>4</xdr:col>
                <xdr:colOff>257175</xdr:colOff>
                <xdr:row>0</xdr:row>
                <xdr:rowOff>19050</xdr:rowOff>
              </from>
              <to>
                <xdr:col>8</xdr:col>
                <xdr:colOff>0</xdr:colOff>
                <xdr:row>1</xdr:row>
                <xdr:rowOff>19050</xdr:rowOff>
              </to>
            </anchor>
          </objectPr>
        </oleObject>
      </mc:Choice>
      <mc:Fallback>
        <oleObject progId="CorelDraw.Graphic.17" shapeId="10241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T23"/>
  <sheetViews>
    <sheetView tabSelected="1" zoomScale="85" zoomScaleNormal="85" zoomScaleSheetLayoutView="107" workbookViewId="0">
      <selection activeCell="A3" sqref="A2:L3"/>
    </sheetView>
  </sheetViews>
  <sheetFormatPr defaultColWidth="8.85546875" defaultRowHeight="12.75" x14ac:dyDescent="0.2"/>
  <cols>
    <col min="1" max="1" width="4.7109375" style="18" bestFit="1" customWidth="1"/>
    <col min="2" max="2" width="8.42578125" style="18" customWidth="1"/>
    <col min="3" max="3" width="7.5703125" style="18" bestFit="1" customWidth="1"/>
    <col min="4" max="4" width="39.140625" style="18" customWidth="1"/>
    <col min="5" max="6" width="15.28515625" style="19" customWidth="1"/>
    <col min="7" max="7" width="10" style="18" customWidth="1"/>
    <col min="8" max="8" width="19.7109375" style="18" bestFit="1" customWidth="1"/>
    <col min="9" max="9" width="13.28515625" style="19" customWidth="1"/>
    <col min="10" max="10" width="10.28515625" style="18" customWidth="1"/>
    <col min="11" max="11" width="11.140625" style="22" customWidth="1"/>
    <col min="12" max="12" width="13.5703125" style="22" customWidth="1"/>
    <col min="13" max="13" width="11.42578125" style="22" customWidth="1"/>
    <col min="14" max="14" width="12.140625" style="22" customWidth="1"/>
    <col min="15" max="15" width="10.28515625" style="22" customWidth="1"/>
    <col min="16" max="16" width="12.140625" style="18" bestFit="1" customWidth="1"/>
    <col min="17" max="17" width="11" style="18" customWidth="1"/>
    <col min="18" max="18" width="11.7109375" style="18" customWidth="1"/>
    <col min="19" max="16384" width="8.85546875" style="18"/>
  </cols>
  <sheetData>
    <row r="1" spans="1:20" ht="69.599999999999994" customHeight="1" x14ac:dyDescent="0.2">
      <c r="I1" s="20"/>
      <c r="J1" s="21"/>
    </row>
    <row r="2" spans="1:20" ht="55.9" customHeight="1" x14ac:dyDescent="0.2">
      <c r="A2" s="65" t="s">
        <v>18</v>
      </c>
      <c r="B2" s="65"/>
      <c r="C2" s="65"/>
      <c r="D2" s="65"/>
      <c r="E2" s="65"/>
      <c r="F2" s="65"/>
      <c r="G2" s="65"/>
      <c r="H2" s="65"/>
      <c r="I2" s="65"/>
      <c r="J2" s="65"/>
    </row>
    <row r="3" spans="1:20" ht="12.75" customHeight="1" x14ac:dyDescent="0.2">
      <c r="A3" s="70" t="s">
        <v>34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2"/>
    </row>
    <row r="4" spans="1:20" ht="15" customHeight="1" x14ac:dyDescent="0.2">
      <c r="A4" s="68" t="s">
        <v>1</v>
      </c>
      <c r="B4" s="68" t="s">
        <v>2</v>
      </c>
      <c r="C4" s="68" t="s">
        <v>3</v>
      </c>
      <c r="D4" s="68" t="s">
        <v>19</v>
      </c>
      <c r="E4" s="68" t="s">
        <v>5</v>
      </c>
      <c r="F4" s="70" t="s">
        <v>29</v>
      </c>
      <c r="G4" s="71"/>
      <c r="H4" s="72"/>
      <c r="I4" s="70" t="s">
        <v>31</v>
      </c>
      <c r="J4" s="71"/>
      <c r="K4" s="31"/>
      <c r="L4" s="68" t="s">
        <v>22</v>
      </c>
    </row>
    <row r="5" spans="1:20" ht="52.5" customHeight="1" x14ac:dyDescent="0.2">
      <c r="A5" s="69"/>
      <c r="B5" s="69"/>
      <c r="C5" s="69"/>
      <c r="D5" s="69"/>
      <c r="E5" s="69"/>
      <c r="F5" s="32" t="s">
        <v>30</v>
      </c>
      <c r="G5" s="32" t="s">
        <v>36</v>
      </c>
      <c r="H5" s="32" t="s">
        <v>37</v>
      </c>
      <c r="I5" s="7" t="s">
        <v>32</v>
      </c>
      <c r="J5" s="7" t="s">
        <v>33</v>
      </c>
      <c r="K5" s="32" t="s">
        <v>21</v>
      </c>
      <c r="L5" s="69"/>
      <c r="M5" s="1" t="s">
        <v>23</v>
      </c>
      <c r="N5" s="22" t="s">
        <v>24</v>
      </c>
      <c r="O5" s="22" t="s">
        <v>20</v>
      </c>
      <c r="P5" s="22" t="s">
        <v>25</v>
      </c>
      <c r="Q5" s="22" t="s">
        <v>26</v>
      </c>
      <c r="R5" s="22" t="s">
        <v>27</v>
      </c>
    </row>
    <row r="6" spans="1:20" ht="74.25" customHeight="1" x14ac:dyDescent="0.2">
      <c r="A6" s="28">
        <v>2</v>
      </c>
      <c r="B6" s="73">
        <f>'APÊNDICE II-MEMÓRIA DE CÁLCULO'!B6</f>
        <v>13411</v>
      </c>
      <c r="C6" s="29" t="str">
        <f>'APÊNDICE II-MEMÓRIA DE CÁLCULO'!C6</f>
        <v>-</v>
      </c>
      <c r="D6" s="3" t="str">
        <f>'APÊNDICE II-MEMÓRIA DE CÁLCULO'!D6</f>
        <v>DISCIPLINADORES -   em aço ou ferro galvanizado, estrutura tubular, medindo 2,00m x 1,00m. Locação com montagem e desmontagem de fechamento.</v>
      </c>
      <c r="E6" s="27" t="str">
        <f>'APÊNDICE II-MEMÓRIA DE CÁLCULO'!E6</f>
        <v>METRO</v>
      </c>
      <c r="F6" s="27">
        <v>52</v>
      </c>
      <c r="G6" s="4">
        <v>2000</v>
      </c>
      <c r="H6" s="4">
        <f t="shared" ref="H6" si="0">(G6*F6)*2</f>
        <v>208000</v>
      </c>
      <c r="I6" s="7" t="s">
        <v>38</v>
      </c>
      <c r="J6" s="30">
        <v>12.74</v>
      </c>
      <c r="K6" s="8">
        <f>J6</f>
        <v>12.74</v>
      </c>
      <c r="L6" s="6">
        <f>H6*K6</f>
        <v>2649920</v>
      </c>
      <c r="M6" s="2">
        <f>MEDIAN(J6,)</f>
        <v>6.37</v>
      </c>
      <c r="N6" s="23">
        <f>AVERAGE(J6,)</f>
        <v>6.37</v>
      </c>
      <c r="O6" s="24">
        <f>_xlfn.STDEV.P(J6,)</f>
        <v>6.37</v>
      </c>
      <c r="P6" s="25">
        <f t="shared" ref="P6" si="1">O6/N6</f>
        <v>1</v>
      </c>
      <c r="Q6" s="23">
        <f t="shared" ref="Q6" si="2">N6-O6</f>
        <v>0</v>
      </c>
      <c r="R6" s="23">
        <f t="shared" ref="R6" si="3">N6+O6</f>
        <v>12.74</v>
      </c>
      <c r="S6" s="26"/>
      <c r="T6" s="26"/>
    </row>
    <row r="7" spans="1:20" ht="20.25" customHeight="1" x14ac:dyDescent="0.2">
      <c r="A7" s="67" t="s">
        <v>9</v>
      </c>
      <c r="B7" s="67"/>
      <c r="C7" s="67"/>
      <c r="D7" s="67"/>
      <c r="E7" s="67"/>
      <c r="F7" s="67"/>
      <c r="G7" s="67"/>
      <c r="H7" s="67"/>
      <c r="I7" s="67"/>
      <c r="J7" s="67"/>
      <c r="K7" s="66"/>
      <c r="L7" s="66"/>
    </row>
    <row r="8" spans="1:20" ht="105" customHeight="1" x14ac:dyDescent="0.2">
      <c r="A8" s="62" t="s">
        <v>39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4"/>
    </row>
    <row r="9" spans="1:20" ht="50.25" customHeight="1" x14ac:dyDescent="0.2">
      <c r="K9" s="18"/>
      <c r="L9" s="18"/>
      <c r="M9" s="18"/>
      <c r="N9" s="18"/>
      <c r="O9" s="18"/>
    </row>
    <row r="10" spans="1:20" x14ac:dyDescent="0.2">
      <c r="K10" s="18"/>
      <c r="L10" s="18"/>
      <c r="M10" s="18"/>
      <c r="N10" s="18"/>
      <c r="O10" s="18"/>
    </row>
    <row r="11" spans="1:20" x14ac:dyDescent="0.2">
      <c r="K11" s="18"/>
      <c r="L11" s="18"/>
      <c r="M11" s="18"/>
      <c r="N11" s="18"/>
      <c r="O11" s="18"/>
    </row>
    <row r="12" spans="1:20" x14ac:dyDescent="0.2">
      <c r="K12" s="18"/>
      <c r="L12" s="18"/>
      <c r="M12" s="18"/>
      <c r="N12" s="18"/>
      <c r="O12" s="18"/>
    </row>
    <row r="13" spans="1:20" x14ac:dyDescent="0.2">
      <c r="K13" s="18"/>
      <c r="L13" s="18"/>
      <c r="M13" s="18"/>
      <c r="N13" s="18"/>
      <c r="O13" s="18"/>
    </row>
    <row r="14" spans="1:20" x14ac:dyDescent="0.2">
      <c r="K14" s="18"/>
      <c r="L14" s="18"/>
      <c r="M14" s="18"/>
      <c r="N14" s="18"/>
      <c r="O14" s="18"/>
    </row>
    <row r="15" spans="1:20" x14ac:dyDescent="0.2">
      <c r="K15" s="18"/>
      <c r="L15" s="18"/>
      <c r="M15" s="18"/>
      <c r="N15" s="18"/>
      <c r="O15" s="18"/>
    </row>
    <row r="16" spans="1:20" x14ac:dyDescent="0.2">
      <c r="K16" s="18"/>
      <c r="L16" s="18"/>
      <c r="M16" s="18"/>
      <c r="N16" s="18"/>
      <c r="O16" s="18"/>
    </row>
    <row r="17" spans="11:15" x14ac:dyDescent="0.2">
      <c r="K17" s="18"/>
      <c r="L17" s="18"/>
      <c r="M17" s="18"/>
      <c r="N17" s="18"/>
      <c r="O17" s="18"/>
    </row>
    <row r="18" spans="11:15" x14ac:dyDescent="0.2">
      <c r="K18" s="18"/>
      <c r="L18" s="18"/>
      <c r="M18" s="18"/>
      <c r="N18" s="18"/>
      <c r="O18" s="18"/>
    </row>
    <row r="19" spans="11:15" x14ac:dyDescent="0.2">
      <c r="K19" s="18"/>
      <c r="L19" s="18"/>
      <c r="M19" s="18"/>
      <c r="N19" s="18"/>
      <c r="O19" s="18"/>
    </row>
    <row r="20" spans="11:15" x14ac:dyDescent="0.2">
      <c r="M20" s="18"/>
      <c r="N20" s="18"/>
      <c r="O20" s="18"/>
    </row>
    <row r="21" spans="11:15" ht="14.45" customHeight="1" x14ac:dyDescent="0.2"/>
    <row r="23" spans="11:15" ht="14.45" customHeight="1" x14ac:dyDescent="0.2"/>
  </sheetData>
  <mergeCells count="13">
    <mergeCell ref="A8:L8"/>
    <mergeCell ref="A2:J2"/>
    <mergeCell ref="K7:L7"/>
    <mergeCell ref="A7:J7"/>
    <mergeCell ref="A4:A5"/>
    <mergeCell ref="F4:H4"/>
    <mergeCell ref="E4:E5"/>
    <mergeCell ref="D4:D5"/>
    <mergeCell ref="C4:C5"/>
    <mergeCell ref="B4:B5"/>
    <mergeCell ref="I4:J4"/>
    <mergeCell ref="A3:L3"/>
    <mergeCell ref="L4:L5"/>
  </mergeCells>
  <printOptions horizontalCentered="1"/>
  <pageMargins left="0.25" right="0.25" top="0.75" bottom="0.75" header="0.3" footer="0.3"/>
  <pageSetup paperSize="9" scale="47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7" shapeId="9217" r:id="rId4">
          <objectPr defaultSize="0" autoPict="0" r:id="rId5">
            <anchor moveWithCells="1" sizeWithCells="1">
              <from>
                <xdr:col>5</xdr:col>
                <xdr:colOff>676275</xdr:colOff>
                <xdr:row>0</xdr:row>
                <xdr:rowOff>0</xdr:rowOff>
              </from>
              <to>
                <xdr:col>10</xdr:col>
                <xdr:colOff>0</xdr:colOff>
                <xdr:row>1</xdr:row>
                <xdr:rowOff>0</xdr:rowOff>
              </to>
            </anchor>
          </objectPr>
        </oleObject>
      </mc:Choice>
      <mc:Fallback>
        <oleObject progId="CorelDraw.Graphic.17" shapeId="921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1</vt:i4>
      </vt:variant>
    </vt:vector>
  </HeadingPairs>
  <TitlesOfParts>
    <vt:vector size="4" baseType="lpstr">
      <vt:lpstr>APÊNDICE I - ESPECIF. E QUANT.</vt:lpstr>
      <vt:lpstr>APÊNDICE II-MEMÓRIA DE CÁLCULO</vt:lpstr>
      <vt:lpstr>APÊNDICE III - MAPA DE PREÇOS</vt:lpstr>
      <vt:lpstr>'APÊNDICE III - MAPA DE PREÇOS'!Area_de_impressao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samuel monteiro</cp:lastModifiedBy>
  <cp:revision/>
  <cp:lastPrinted>2024-01-09T17:26:08Z</cp:lastPrinted>
  <dcterms:created xsi:type="dcterms:W3CDTF">2021-02-19T14:30:57Z</dcterms:created>
  <dcterms:modified xsi:type="dcterms:W3CDTF">2025-03-27T18:06:33Z</dcterms:modified>
  <cp:category/>
  <cp:contentStatus/>
</cp:coreProperties>
</file>